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ccuracy" sheetId="1" r:id="rId1"/>
    <sheet name="alternatifdoğrulukoranı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C3" i="3"/>
  <c r="F3" i="3" s="1"/>
  <c r="C7" i="3"/>
  <c r="C8" i="3"/>
  <c r="C9" i="3"/>
  <c r="C10" i="3"/>
  <c r="C11" i="3"/>
  <c r="J3" i="1"/>
  <c r="I3" i="1"/>
  <c r="H3" i="1"/>
  <c r="C4" i="3"/>
  <c r="C5" i="3"/>
  <c r="C6" i="3"/>
</calcChain>
</file>

<file path=xl/sharedStrings.xml><?xml version="1.0" encoding="utf-8"?>
<sst xmlns="http://schemas.openxmlformats.org/spreadsheetml/2006/main" count="72" uniqueCount="25">
  <si>
    <t>True Negative</t>
  </si>
  <si>
    <t>False Negative</t>
  </si>
  <si>
    <t>False Positive</t>
  </si>
  <si>
    <t>True Positive</t>
  </si>
  <si>
    <t>Gözlem</t>
  </si>
  <si>
    <t>Tahmin</t>
  </si>
  <si>
    <t>Sınıf Değeri</t>
  </si>
  <si>
    <t>Tümerin Türü</t>
  </si>
  <si>
    <t>Kötü Huylu</t>
  </si>
  <si>
    <t>İyi Huylu</t>
  </si>
  <si>
    <t>Eşleşme</t>
  </si>
  <si>
    <t>1=eşleşen</t>
  </si>
  <si>
    <t>2=eşleşmeyen</t>
  </si>
  <si>
    <t>Accuracy (Doğruluk) (%)</t>
  </si>
  <si>
    <t>Kesinlik (Precision)</t>
  </si>
  <si>
    <t>Geri çağıma (Recall)</t>
  </si>
  <si>
    <t>Sembol</t>
  </si>
  <si>
    <t>TN</t>
  </si>
  <si>
    <t>FN</t>
  </si>
  <si>
    <t>FP</t>
  </si>
  <si>
    <t>TP</t>
  </si>
  <si>
    <t>Özgünlük (Specificity)</t>
  </si>
  <si>
    <t>F1 Skoru </t>
  </si>
  <si>
    <t>Doğruluk (Accuracy)</t>
  </si>
  <si>
    <t>*Tümörün iyi huylu (benign) olması pozitif olarak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</si>
</sst>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1E1E1E"/>
      <name val="Noto Serif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3" fillId="0" borderId="0" xfId="0" applyFont="1"/>
    <xf numFmtId="0" fontId="3" fillId="0" borderId="0" xfId="0" applyFont="1" applyAlignment="1">
      <alignment horizontal="left" vertical="center" indent="1"/>
    </xf>
    <xf numFmtId="168" fontId="0" fillId="2" borderId="1" xfId="0" applyNumberFormat="1" applyFont="1" applyFill="1" applyBorder="1"/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1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2:D11" totalsRowShown="0" headerRowDxfId="7" dataDxfId="6">
  <autoFilter ref="A2:D11"/>
  <tableColumns count="4">
    <tableColumn id="1" name="Gözlem" dataDxfId="5"/>
    <tableColumn id="2" name="Tahmin" dataDxfId="4"/>
    <tableColumn id="3" name="Sınıf Değeri" dataDxfId="3"/>
    <tableColumn id="5" name="Sembol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F2:J3" totalsRowShown="0">
  <autoFilter ref="F2:J3"/>
  <tableColumns count="5">
    <tableColumn id="1" name="Doğruluk (Accuracy)" dataDxfId="1">
      <calculatedColumnFormula>SUM(COUNTIF(Tablo1[Sembol],"TP"),COUNTIF(Tablo1[Sembol],"TN"))/SUM(COUNTIF(Tablo1[Sembol],"TP"),COUNTIF(Tablo1[Sembol],"TN"),COUNTIF(Tablo1[Sembol],"FP"),COUNTIF(Tablo1[Sembol],"FN"))</calculatedColumnFormula>
    </tableColumn>
    <tableColumn id="2" name="Kesinlik (Precision)" dataDxfId="0">
      <calculatedColumnFormula>COUNTIF(Tablo1[Sembol],"TP")/SUM(COUNTIF(Tablo1[Sembol],"TP"),COUNTIF(Tablo1[Sembol],"FP"))</calculatedColumnFormula>
    </tableColumn>
    <tableColumn id="3" name="Geri çağıma (Recall)">
      <calculatedColumnFormula>COUNTIF(Tablo1[Sembol],"TP")/SUM(COUNTIF(Tablo1[Sembol],"TP"),COUNTIF(Tablo1[Sembol],"FN"))</calculatedColumnFormula>
    </tableColumn>
    <tableColumn id="4" name="Özgünlük (Specificity)">
      <calculatedColumnFormula>COUNTIF(Tablo1[Sembol],"TN")/SUM(COUNTIF(Tablo1[Sembol],"TN"),COUNTIF(Tablo1[Sembol],"FP"))</calculatedColumnFormula>
    </tableColumn>
    <tableColumn id="5" name="F1 Skoru ">
      <calculatedColumnFormula>2*COUNTIF(Tablo1[Sembol],"TP")/SUM(2*COUNTIF(Tablo1[Sembol],"TP"),COUNTIF(Tablo1[Sembol],"FP"),COUNTIF(Tablo1[Sembol],"FN"))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13" displayName="Tablo13" ref="A2:C11" totalsRowShown="0" headerRowDxfId="12" dataDxfId="11">
  <autoFilter ref="A2:C11"/>
  <tableColumns count="3">
    <tableColumn id="1" name="Gözlem" dataDxfId="10"/>
    <tableColumn id="2" name="Tahmin" dataDxfId="9"/>
    <tableColumn id="4" name="Eşleşme" dataDxfId="8">
      <calculatedColumnFormula>IF(A3=B3,1,2)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D15" sqref="D15"/>
    </sheetView>
  </sheetViews>
  <sheetFormatPr defaultRowHeight="15" x14ac:dyDescent="0.25"/>
  <cols>
    <col min="1" max="1" width="13" customWidth="1"/>
    <col min="2" max="2" width="14.7109375" customWidth="1"/>
    <col min="3" max="6" width="22" customWidth="1"/>
    <col min="7" max="7" width="21.28515625" style="1" customWidth="1"/>
    <col min="8" max="8" width="20.7109375" customWidth="1"/>
    <col min="9" max="9" width="22.42578125" customWidth="1"/>
    <col min="10" max="10" width="11" customWidth="1"/>
  </cols>
  <sheetData>
    <row r="1" spans="1:11" ht="26.25" customHeight="1" x14ac:dyDescent="0.25">
      <c r="A1" s="2" t="s">
        <v>7</v>
      </c>
      <c r="B1" s="2"/>
    </row>
    <row r="2" spans="1:11" ht="15.75" x14ac:dyDescent="0.25">
      <c r="A2" s="1" t="s">
        <v>4</v>
      </c>
      <c r="B2" s="1" t="s">
        <v>5</v>
      </c>
      <c r="C2" s="1" t="s">
        <v>6</v>
      </c>
      <c r="D2" s="1" t="s">
        <v>16</v>
      </c>
      <c r="E2" s="1"/>
      <c r="F2" s="1" t="s">
        <v>23</v>
      </c>
      <c r="G2" s="1" t="s">
        <v>14</v>
      </c>
      <c r="H2" t="s">
        <v>15</v>
      </c>
      <c r="I2" t="s">
        <v>21</v>
      </c>
      <c r="J2" t="s">
        <v>22</v>
      </c>
      <c r="K2" s="5"/>
    </row>
    <row r="3" spans="1:11" ht="15.75" x14ac:dyDescent="0.25">
      <c r="A3" s="1" t="s">
        <v>8</v>
      </c>
      <c r="B3" s="1" t="s">
        <v>8</v>
      </c>
      <c r="C3" s="1" t="s">
        <v>0</v>
      </c>
      <c r="D3" s="1" t="s">
        <v>17</v>
      </c>
      <c r="E3" s="1"/>
      <c r="F3" s="1">
        <f>SUM(COUNTIF(Tablo1[Sembol],"TP"),COUNTIF(Tablo1[Sembol],"TN"))/SUM(COUNTIF(Tablo1[Sembol],"TP"),COUNTIF(Tablo1[Sembol],"TN"),COUNTIF(Tablo1[Sembol],"FP"),COUNTIF(Tablo1[Sembol],"FN"))</f>
        <v>0.44444444444444442</v>
      </c>
      <c r="G3" s="1">
        <f>COUNTIF(Tablo1[Sembol],"TP")/SUM(COUNTIF(Tablo1[Sembol],"TP"),COUNTIF(Tablo1[Sembol],"FP"))</f>
        <v>0.33333333333333331</v>
      </c>
      <c r="H3">
        <f>COUNTIF(Tablo1[Sembol],"TP")/SUM(COUNTIF(Tablo1[Sembol],"TP"),COUNTIF(Tablo1[Sembol],"FN"))</f>
        <v>0.25</v>
      </c>
      <c r="I3">
        <f>COUNTIF(Tablo1[Sembol],"TN")/SUM(COUNTIF(Tablo1[Sembol],"TN"),COUNTIF(Tablo1[Sembol],"FP"))</f>
        <v>0.6</v>
      </c>
      <c r="J3">
        <f>2*COUNTIF(Tablo1[Sembol],"TP")/SUM(2*COUNTIF(Tablo1[Sembol],"TP"),COUNTIF(Tablo1[Sembol],"FP"),COUNTIF(Tablo1[Sembol],"FN"))</f>
        <v>0.2857142857142857</v>
      </c>
      <c r="K3" s="6"/>
    </row>
    <row r="4" spans="1:11" x14ac:dyDescent="0.25">
      <c r="A4" s="1" t="s">
        <v>8</v>
      </c>
      <c r="B4" s="1" t="s">
        <v>9</v>
      </c>
      <c r="C4" s="1" t="s">
        <v>1</v>
      </c>
      <c r="D4" s="1" t="s">
        <v>18</v>
      </c>
      <c r="E4" s="1"/>
      <c r="F4" s="1"/>
    </row>
    <row r="5" spans="1:11" x14ac:dyDescent="0.25">
      <c r="A5" s="1" t="s">
        <v>9</v>
      </c>
      <c r="B5" s="1" t="s">
        <v>8</v>
      </c>
      <c r="C5" s="1" t="s">
        <v>2</v>
      </c>
      <c r="D5" s="1" t="s">
        <v>19</v>
      </c>
      <c r="E5" s="1"/>
      <c r="F5" s="1"/>
    </row>
    <row r="6" spans="1:11" x14ac:dyDescent="0.25">
      <c r="A6" s="1" t="s">
        <v>9</v>
      </c>
      <c r="B6" s="1" t="s">
        <v>9</v>
      </c>
      <c r="C6" s="1" t="s">
        <v>3</v>
      </c>
      <c r="D6" s="1" t="s">
        <v>20</v>
      </c>
      <c r="E6" s="1"/>
      <c r="F6" s="1"/>
    </row>
    <row r="7" spans="1:11" x14ac:dyDescent="0.25">
      <c r="A7" s="1" t="s">
        <v>8</v>
      </c>
      <c r="B7" s="1" t="s">
        <v>8</v>
      </c>
      <c r="C7" s="1" t="s">
        <v>0</v>
      </c>
      <c r="D7" s="1" t="s">
        <v>17</v>
      </c>
      <c r="E7" s="1"/>
      <c r="F7" s="1"/>
    </row>
    <row r="8" spans="1:11" x14ac:dyDescent="0.25">
      <c r="A8" s="1" t="s">
        <v>8</v>
      </c>
      <c r="B8" s="1" t="s">
        <v>9</v>
      </c>
      <c r="C8" s="1" t="s">
        <v>1</v>
      </c>
      <c r="D8" s="1" t="s">
        <v>18</v>
      </c>
      <c r="E8" s="1"/>
      <c r="F8" s="1"/>
    </row>
    <row r="9" spans="1:11" x14ac:dyDescent="0.25">
      <c r="A9" s="1" t="s">
        <v>9</v>
      </c>
      <c r="B9" s="1" t="s">
        <v>8</v>
      </c>
      <c r="C9" s="1" t="s">
        <v>2</v>
      </c>
      <c r="D9" s="1" t="s">
        <v>19</v>
      </c>
      <c r="E9" s="1"/>
      <c r="F9" s="1"/>
    </row>
    <row r="10" spans="1:11" x14ac:dyDescent="0.25">
      <c r="A10" s="1" t="s">
        <v>8</v>
      </c>
      <c r="B10" s="1" t="s">
        <v>8</v>
      </c>
      <c r="C10" s="1" t="s">
        <v>0</v>
      </c>
      <c r="D10" s="1" t="s">
        <v>17</v>
      </c>
      <c r="E10" s="1"/>
      <c r="F10" s="1"/>
    </row>
    <row r="11" spans="1:11" x14ac:dyDescent="0.25">
      <c r="A11" s="1" t="s">
        <v>8</v>
      </c>
      <c r="B11" s="1" t="s">
        <v>9</v>
      </c>
      <c r="C11" s="1" t="s">
        <v>1</v>
      </c>
      <c r="D11" s="1" t="s">
        <v>18</v>
      </c>
      <c r="E11" s="1"/>
      <c r="F11" s="1"/>
    </row>
    <row r="13" spans="1:11" x14ac:dyDescent="0.25">
      <c r="A13" t="s">
        <v>24</v>
      </c>
    </row>
  </sheetData>
  <mergeCells count="1">
    <mergeCell ref="A1:B1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" sqref="F3"/>
    </sheetView>
  </sheetViews>
  <sheetFormatPr defaultRowHeight="15" x14ac:dyDescent="0.25"/>
  <cols>
    <col min="1" max="1" width="13" customWidth="1"/>
    <col min="2" max="3" width="14.7109375" customWidth="1"/>
    <col min="5" max="5" width="22.42578125" bestFit="1" customWidth="1"/>
    <col min="6" max="6" width="11.5703125" customWidth="1"/>
  </cols>
  <sheetData>
    <row r="1" spans="1:6" ht="26.25" customHeight="1" x14ac:dyDescent="0.25">
      <c r="A1" s="2" t="s">
        <v>7</v>
      </c>
      <c r="B1" s="2"/>
      <c r="C1" s="3"/>
      <c r="E1" t="s">
        <v>11</v>
      </c>
    </row>
    <row r="2" spans="1:6" x14ac:dyDescent="0.25">
      <c r="A2" s="1" t="s">
        <v>4</v>
      </c>
      <c r="B2" s="1" t="s">
        <v>5</v>
      </c>
      <c r="C2" s="1" t="s">
        <v>10</v>
      </c>
      <c r="E2" t="s">
        <v>12</v>
      </c>
    </row>
    <row r="3" spans="1:6" x14ac:dyDescent="0.25">
      <c r="A3" s="1" t="s">
        <v>8</v>
      </c>
      <c r="B3" s="1" t="s">
        <v>8</v>
      </c>
      <c r="C3" s="1">
        <f>IF(A3=B3,1,2)</f>
        <v>1</v>
      </c>
      <c r="E3" s="4" t="s">
        <v>13</v>
      </c>
      <c r="F3" s="7">
        <f>COUNTIF(C3:C11,1)/COUNTA(C3:C11)*100</f>
        <v>44.444444444444443</v>
      </c>
    </row>
    <row r="4" spans="1:6" x14ac:dyDescent="0.25">
      <c r="A4" s="1" t="s">
        <v>8</v>
      </c>
      <c r="B4" s="1" t="s">
        <v>9</v>
      </c>
      <c r="C4" s="1">
        <f t="shared" ref="C3:C6" si="0">IF(A4=B4,1,2)</f>
        <v>2</v>
      </c>
    </row>
    <row r="5" spans="1:6" x14ac:dyDescent="0.25">
      <c r="A5" s="1" t="s">
        <v>9</v>
      </c>
      <c r="B5" s="1" t="s">
        <v>8</v>
      </c>
      <c r="C5" s="1">
        <f t="shared" si="0"/>
        <v>2</v>
      </c>
    </row>
    <row r="6" spans="1:6" x14ac:dyDescent="0.25">
      <c r="A6" s="1" t="s">
        <v>9</v>
      </c>
      <c r="B6" s="1" t="s">
        <v>9</v>
      </c>
      <c r="C6" s="1">
        <f t="shared" si="0"/>
        <v>1</v>
      </c>
    </row>
    <row r="7" spans="1:6" x14ac:dyDescent="0.25">
      <c r="A7" s="1" t="s">
        <v>8</v>
      </c>
      <c r="B7" s="1" t="s">
        <v>8</v>
      </c>
      <c r="C7" s="8">
        <f t="shared" ref="C7:C11" si="1">IF(A7=B7,1,2)</f>
        <v>1</v>
      </c>
    </row>
    <row r="8" spans="1:6" x14ac:dyDescent="0.25">
      <c r="A8" s="1" t="s">
        <v>8</v>
      </c>
      <c r="B8" s="1" t="s">
        <v>9</v>
      </c>
      <c r="C8" s="8">
        <f t="shared" si="1"/>
        <v>2</v>
      </c>
    </row>
    <row r="9" spans="1:6" x14ac:dyDescent="0.25">
      <c r="A9" s="1" t="s">
        <v>9</v>
      </c>
      <c r="B9" s="1" t="s">
        <v>8</v>
      </c>
      <c r="C9" s="8">
        <f t="shared" si="1"/>
        <v>2</v>
      </c>
    </row>
    <row r="10" spans="1:6" x14ac:dyDescent="0.25">
      <c r="A10" s="1" t="s">
        <v>8</v>
      </c>
      <c r="B10" s="1" t="s">
        <v>8</v>
      </c>
      <c r="C10" s="8">
        <f t="shared" si="1"/>
        <v>1</v>
      </c>
    </row>
    <row r="11" spans="1:6" x14ac:dyDescent="0.25">
      <c r="A11" s="1" t="s">
        <v>8</v>
      </c>
      <c r="B11" s="1" t="s">
        <v>9</v>
      </c>
      <c r="C11" s="8">
        <f t="shared" si="1"/>
        <v>2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accuracy</vt:lpstr>
      <vt:lpstr>alternatifdoğrulukoranı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2020-06-23T19:24:04Z</dcterms:modified>
</cp:coreProperties>
</file>