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ornek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2" l="1"/>
  <c r="D31" i="2"/>
  <c r="C31" i="2"/>
  <c r="B31" i="2"/>
  <c r="B34" i="2" s="1"/>
  <c r="D30" i="2"/>
  <c r="C30" i="2"/>
  <c r="B30" i="2"/>
  <c r="D29" i="2"/>
  <c r="C29" i="2"/>
  <c r="B29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B37" i="2" l="1"/>
  <c r="B38" i="2" s="1"/>
  <c r="B41" i="2" s="1"/>
  <c r="B36" i="2"/>
</calcChain>
</file>

<file path=xl/sharedStrings.xml><?xml version="1.0" encoding="utf-8"?>
<sst xmlns="http://schemas.openxmlformats.org/spreadsheetml/2006/main" count="22" uniqueCount="18">
  <si>
    <t>Case</t>
  </si>
  <si>
    <t>q1</t>
  </si>
  <si>
    <t>q2</t>
  </si>
  <si>
    <t>q3</t>
  </si>
  <si>
    <t>Sum</t>
  </si>
  <si>
    <t>ITEM STATISTIC</t>
  </si>
  <si>
    <t>Item Mean</t>
  </si>
  <si>
    <t>Item Std</t>
  </si>
  <si>
    <t>Item Variance</t>
  </si>
  <si>
    <t>SCALE STATISTIC</t>
  </si>
  <si>
    <t>Results</t>
  </si>
  <si>
    <t xml:space="preserve">Sum of item variances </t>
  </si>
  <si>
    <t>Number of items (k)</t>
  </si>
  <si>
    <t>Mean</t>
  </si>
  <si>
    <t>SD</t>
  </si>
  <si>
    <t>Variance</t>
  </si>
  <si>
    <t>RELIABILITY  STATISTICS</t>
  </si>
  <si>
    <t>Cronbach Alfa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</si>
</sst>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4" fillId="0" borderId="0" xfId="1" applyFont="1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0" fontId="4" fillId="2" borderId="0" xfId="1" applyFont="1" applyFill="1"/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4" fillId="0" borderId="0" xfId="1" applyFont="1"/>
    <xf numFmtId="2" fontId="1" fillId="0" borderId="0" xfId="1" applyNumberFormat="1" applyAlignment="1">
      <alignment horizontal="center"/>
    </xf>
    <xf numFmtId="164" fontId="1" fillId="0" borderId="0" xfId="1" applyNumberFormat="1" applyAlignment="1">
      <alignment horizontal="center"/>
    </xf>
    <xf numFmtId="165" fontId="1" fillId="0" borderId="0" xfId="1" applyNumberFormat="1" applyAlignment="1">
      <alignment horizontal="center"/>
    </xf>
    <xf numFmtId="0" fontId="5" fillId="0" borderId="0" xfId="1" applyFont="1" applyBorder="1"/>
    <xf numFmtId="0" fontId="3" fillId="0" borderId="0" xfId="1" applyFont="1" applyBorder="1" applyAlignment="1">
      <alignment horizontal="center"/>
    </xf>
  </cellXfs>
  <cellStyles count="2">
    <cellStyle name="Normal" xfId="0" builtinId="0"/>
    <cellStyle name="Normal 2" xfId="1"/>
  </cellStyles>
  <dxfs count="6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o1" displayName="Tablo1" ref="B1:E24" totalsRowShown="0" headerRowDxfId="5" dataDxfId="4">
  <autoFilter ref="B1:E24"/>
  <tableColumns count="4">
    <tableColumn id="1" name="q1" dataDxfId="3"/>
    <tableColumn id="2" name="q2" dataDxfId="2"/>
    <tableColumn id="3" name="q3" dataDxfId="1"/>
    <tableColumn id="4" name="Sum" dataDxfId="0">
      <calculatedColumnFormula>SUM(B2:D2)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zoomScale="160" zoomScaleNormal="160" workbookViewId="0">
      <selection activeCell="B40" sqref="B40"/>
    </sheetView>
  </sheetViews>
  <sheetFormatPr defaultRowHeight="15" x14ac:dyDescent="0.25"/>
  <cols>
    <col min="1" max="1" width="21.42578125" style="7" customWidth="1"/>
    <col min="2" max="2" width="9.5703125" style="3" bestFit="1" customWidth="1"/>
    <col min="3" max="5" width="9.140625" style="3"/>
    <col min="6" max="16384" width="9.140625" style="2"/>
  </cols>
  <sheetData>
    <row r="1" spans="1:5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1">
        <v>1</v>
      </c>
      <c r="B2" s="3">
        <v>3</v>
      </c>
      <c r="C2" s="3">
        <v>1</v>
      </c>
      <c r="D2" s="3">
        <v>1</v>
      </c>
      <c r="E2" s="3">
        <f>SUM(B2:D2)</f>
        <v>5</v>
      </c>
    </row>
    <row r="3" spans="1:5" x14ac:dyDescent="0.25">
      <c r="A3" s="1">
        <v>2</v>
      </c>
      <c r="B3" s="3">
        <v>4</v>
      </c>
      <c r="C3" s="3">
        <v>2</v>
      </c>
      <c r="D3" s="3">
        <v>2</v>
      </c>
      <c r="E3" s="3">
        <f t="shared" ref="E3:E12" si="0">SUM(B3:D3)</f>
        <v>8</v>
      </c>
    </row>
    <row r="4" spans="1:5" x14ac:dyDescent="0.25">
      <c r="A4" s="1">
        <v>3</v>
      </c>
      <c r="B4" s="3">
        <v>2</v>
      </c>
      <c r="C4" s="3">
        <v>5</v>
      </c>
      <c r="D4" s="3">
        <v>4</v>
      </c>
      <c r="E4" s="3">
        <f t="shared" si="0"/>
        <v>11</v>
      </c>
    </row>
    <row r="5" spans="1:5" x14ac:dyDescent="0.25">
      <c r="A5" s="1">
        <v>4</v>
      </c>
      <c r="B5" s="3">
        <v>3</v>
      </c>
      <c r="C5" s="3">
        <v>2</v>
      </c>
      <c r="D5" s="3">
        <v>2</v>
      </c>
      <c r="E5" s="3">
        <f t="shared" si="0"/>
        <v>7</v>
      </c>
    </row>
    <row r="6" spans="1:5" x14ac:dyDescent="0.25">
      <c r="A6" s="1">
        <v>5</v>
      </c>
      <c r="B6" s="3">
        <v>5</v>
      </c>
      <c r="C6" s="3">
        <v>5</v>
      </c>
      <c r="D6" s="3">
        <v>5</v>
      </c>
      <c r="E6" s="3">
        <f t="shared" si="0"/>
        <v>15</v>
      </c>
    </row>
    <row r="7" spans="1:5" x14ac:dyDescent="0.25">
      <c r="A7" s="1">
        <v>6</v>
      </c>
      <c r="B7" s="3">
        <v>2</v>
      </c>
      <c r="C7" s="3">
        <v>1</v>
      </c>
      <c r="D7" s="3">
        <v>2</v>
      </c>
      <c r="E7" s="3">
        <f t="shared" si="0"/>
        <v>5</v>
      </c>
    </row>
    <row r="8" spans="1:5" x14ac:dyDescent="0.25">
      <c r="A8" s="1">
        <v>7</v>
      </c>
      <c r="B8" s="3">
        <v>3</v>
      </c>
      <c r="C8" s="3">
        <v>2</v>
      </c>
      <c r="D8" s="3">
        <v>2</v>
      </c>
      <c r="E8" s="3">
        <f t="shared" si="0"/>
        <v>7</v>
      </c>
    </row>
    <row r="9" spans="1:5" x14ac:dyDescent="0.25">
      <c r="A9" s="1">
        <v>8</v>
      </c>
      <c r="B9" s="3">
        <v>4</v>
      </c>
      <c r="C9" s="3">
        <v>5</v>
      </c>
      <c r="D9" s="3">
        <v>4</v>
      </c>
      <c r="E9" s="3">
        <f t="shared" si="0"/>
        <v>13</v>
      </c>
    </row>
    <row r="10" spans="1:5" x14ac:dyDescent="0.25">
      <c r="A10" s="1">
        <v>9</v>
      </c>
      <c r="B10" s="3">
        <v>3</v>
      </c>
      <c r="C10" s="3">
        <v>2</v>
      </c>
      <c r="D10" s="3">
        <v>2</v>
      </c>
      <c r="E10" s="3">
        <f t="shared" si="0"/>
        <v>7</v>
      </c>
    </row>
    <row r="11" spans="1:5" x14ac:dyDescent="0.25">
      <c r="A11" s="1">
        <v>10</v>
      </c>
      <c r="B11" s="3">
        <v>2</v>
      </c>
      <c r="C11" s="3">
        <v>1</v>
      </c>
      <c r="D11" s="3">
        <v>2</v>
      </c>
      <c r="E11" s="3">
        <f t="shared" si="0"/>
        <v>5</v>
      </c>
    </row>
    <row r="12" spans="1:5" x14ac:dyDescent="0.25">
      <c r="A12" s="1">
        <v>11</v>
      </c>
      <c r="B12" s="3">
        <v>4</v>
      </c>
      <c r="C12" s="3">
        <v>5</v>
      </c>
      <c r="D12" s="3">
        <v>2</v>
      </c>
      <c r="E12" s="3">
        <f t="shared" ref="E12:E16" si="1">SUM(B12:D12)</f>
        <v>11</v>
      </c>
    </row>
    <row r="13" spans="1:5" x14ac:dyDescent="0.25">
      <c r="A13" s="1">
        <v>12</v>
      </c>
      <c r="B13" s="3">
        <v>2</v>
      </c>
      <c r="C13" s="3">
        <v>2</v>
      </c>
      <c r="D13" s="3">
        <v>3</v>
      </c>
      <c r="E13" s="3">
        <f t="shared" si="1"/>
        <v>7</v>
      </c>
    </row>
    <row r="14" spans="1:5" x14ac:dyDescent="0.25">
      <c r="A14" s="1">
        <v>13</v>
      </c>
      <c r="B14" s="3">
        <v>3</v>
      </c>
      <c r="C14" s="3">
        <v>4</v>
      </c>
      <c r="D14" s="3">
        <v>2</v>
      </c>
      <c r="E14" s="3">
        <f t="shared" si="1"/>
        <v>9</v>
      </c>
    </row>
    <row r="15" spans="1:5" x14ac:dyDescent="0.25">
      <c r="A15" s="1">
        <v>14</v>
      </c>
      <c r="B15" s="3">
        <v>3</v>
      </c>
      <c r="C15" s="3">
        <v>1</v>
      </c>
      <c r="D15" s="3">
        <v>2</v>
      </c>
      <c r="E15" s="3">
        <f t="shared" si="1"/>
        <v>6</v>
      </c>
    </row>
    <row r="16" spans="1:5" x14ac:dyDescent="0.25">
      <c r="A16" s="1">
        <v>15</v>
      </c>
      <c r="B16" s="3">
        <v>2</v>
      </c>
      <c r="C16" s="3">
        <v>2</v>
      </c>
      <c r="D16" s="3">
        <v>3</v>
      </c>
      <c r="E16" s="3">
        <f t="shared" si="1"/>
        <v>7</v>
      </c>
    </row>
    <row r="17" spans="1:5" x14ac:dyDescent="0.25">
      <c r="A17" s="1">
        <v>16</v>
      </c>
      <c r="B17" s="3">
        <v>4</v>
      </c>
      <c r="C17" s="3">
        <v>1</v>
      </c>
      <c r="D17" s="3">
        <v>1</v>
      </c>
      <c r="E17" s="3">
        <f>SUM(B17:D17)</f>
        <v>6</v>
      </c>
    </row>
    <row r="18" spans="1:5" x14ac:dyDescent="0.25">
      <c r="A18" s="1">
        <v>17</v>
      </c>
      <c r="B18" s="3">
        <v>3</v>
      </c>
      <c r="C18" s="3">
        <v>3</v>
      </c>
      <c r="D18" s="3">
        <v>3</v>
      </c>
      <c r="E18" s="3">
        <f>SUM(B18:D18)</f>
        <v>9</v>
      </c>
    </row>
    <row r="19" spans="1:5" x14ac:dyDescent="0.25">
      <c r="A19" s="1">
        <v>18</v>
      </c>
      <c r="B19" s="3">
        <v>2</v>
      </c>
      <c r="C19" s="3">
        <v>2</v>
      </c>
      <c r="D19" s="3">
        <v>2</v>
      </c>
      <c r="E19" s="3">
        <f>SUM(B19:D19)</f>
        <v>6</v>
      </c>
    </row>
    <row r="20" spans="1:5" x14ac:dyDescent="0.25">
      <c r="A20" s="1">
        <v>19</v>
      </c>
      <c r="B20" s="3">
        <v>4</v>
      </c>
      <c r="C20" s="3">
        <v>4</v>
      </c>
      <c r="D20" s="3">
        <v>4</v>
      </c>
      <c r="E20" s="3">
        <f>SUM(B20:D20)</f>
        <v>12</v>
      </c>
    </row>
    <row r="21" spans="1:5" x14ac:dyDescent="0.25">
      <c r="A21" s="1">
        <v>20</v>
      </c>
      <c r="B21" s="3">
        <v>2</v>
      </c>
      <c r="C21" s="3">
        <v>2</v>
      </c>
      <c r="D21" s="3">
        <v>4</v>
      </c>
      <c r="E21" s="3">
        <f>SUM(B21:D21)</f>
        <v>8</v>
      </c>
    </row>
    <row r="22" spans="1:5" x14ac:dyDescent="0.25">
      <c r="A22" s="1">
        <v>21</v>
      </c>
      <c r="B22" s="3">
        <v>3</v>
      </c>
      <c r="C22" s="3">
        <v>2</v>
      </c>
      <c r="D22" s="3">
        <v>2</v>
      </c>
      <c r="E22" s="3">
        <f t="shared" ref="E22:E23" si="2">SUM(B22:D22)</f>
        <v>7</v>
      </c>
    </row>
    <row r="23" spans="1:5" x14ac:dyDescent="0.25">
      <c r="A23" s="1">
        <v>22</v>
      </c>
      <c r="B23" s="3">
        <v>2</v>
      </c>
      <c r="C23" s="3">
        <v>2</v>
      </c>
      <c r="D23" s="3">
        <v>2</v>
      </c>
      <c r="E23" s="3">
        <f t="shared" si="2"/>
        <v>6</v>
      </c>
    </row>
    <row r="24" spans="1:5" x14ac:dyDescent="0.25">
      <c r="A24" s="1">
        <v>23</v>
      </c>
      <c r="B24" s="3">
        <v>3</v>
      </c>
      <c r="C24" s="3">
        <v>1</v>
      </c>
      <c r="D24" s="3">
        <v>2</v>
      </c>
      <c r="E24" s="3">
        <f>SUM(B24:D24)</f>
        <v>6</v>
      </c>
    </row>
    <row r="25" spans="1:5" x14ac:dyDescent="0.25">
      <c r="A25" s="1"/>
    </row>
    <row r="26" spans="1:5" x14ac:dyDescent="0.25">
      <c r="A26" s="1"/>
    </row>
    <row r="27" spans="1:5" x14ac:dyDescent="0.25">
      <c r="A27" s="1"/>
    </row>
    <row r="28" spans="1:5" x14ac:dyDescent="0.25">
      <c r="A28" s="4" t="s">
        <v>5</v>
      </c>
      <c r="B28" s="5" t="s">
        <v>1</v>
      </c>
      <c r="C28" s="6" t="s">
        <v>2</v>
      </c>
      <c r="D28" s="6" t="s">
        <v>3</v>
      </c>
    </row>
    <row r="29" spans="1:5" x14ac:dyDescent="0.25">
      <c r="A29" s="7" t="s">
        <v>6</v>
      </c>
      <c r="B29" s="8">
        <f>AVERAGE(Tablo1[q1])</f>
        <v>2.9565217391304346</v>
      </c>
      <c r="C29" s="8">
        <f>AVERAGE(Tablo1[q2])</f>
        <v>2.4782608695652173</v>
      </c>
      <c r="D29" s="8">
        <f>AVERAGE(Tablo1[q3])</f>
        <v>2.5217391304347827</v>
      </c>
    </row>
    <row r="30" spans="1:5" x14ac:dyDescent="0.25">
      <c r="A30" s="7" t="s">
        <v>7</v>
      </c>
      <c r="B30" s="9">
        <f>_xlfn.STDEV.S(Tablo1[q1])</f>
        <v>0.87792424966069404</v>
      </c>
      <c r="C30" s="9">
        <f>_xlfn.STDEV.S(Tablo1[q2])</f>
        <v>1.4418915990459231</v>
      </c>
      <c r="D30" s="9">
        <f>_xlfn.STDEV.S(Tablo1[q3])</f>
        <v>1.0387739809021059</v>
      </c>
    </row>
    <row r="31" spans="1:5" x14ac:dyDescent="0.25">
      <c r="A31" s="7" t="s">
        <v>8</v>
      </c>
      <c r="B31" s="3">
        <f>_xlfn.VAR.S(Tablo1[q1])</f>
        <v>0.77075098814229259</v>
      </c>
      <c r="C31" s="3">
        <f>_xlfn.VAR.S(Tablo1[q2])</f>
        <v>2.079051383399209</v>
      </c>
      <c r="D31" s="3">
        <f>_xlfn.VAR.S(Tablo1[q3])</f>
        <v>1.0790513833992088</v>
      </c>
    </row>
    <row r="33" spans="1:2" x14ac:dyDescent="0.25">
      <c r="A33" s="4" t="s">
        <v>9</v>
      </c>
      <c r="B33" s="5" t="s">
        <v>10</v>
      </c>
    </row>
    <row r="34" spans="1:2" x14ac:dyDescent="0.25">
      <c r="A34" s="7" t="s">
        <v>11</v>
      </c>
      <c r="B34" s="10">
        <f>SUM(B31:D31)</f>
        <v>3.9288537549407101</v>
      </c>
    </row>
    <row r="35" spans="1:2" x14ac:dyDescent="0.25">
      <c r="A35" s="7" t="s">
        <v>12</v>
      </c>
      <c r="B35" s="10">
        <f>COUNT(B24:D24)</f>
        <v>3</v>
      </c>
    </row>
    <row r="36" spans="1:2" x14ac:dyDescent="0.25">
      <c r="A36" s="7" t="s">
        <v>13</v>
      </c>
      <c r="B36" s="10">
        <f>SUM(Tablo1[Sum])/COUNTA(A2:A24)</f>
        <v>7.9565217391304346</v>
      </c>
    </row>
    <row r="37" spans="1:2" x14ac:dyDescent="0.25">
      <c r="A37" s="7" t="s">
        <v>14</v>
      </c>
      <c r="B37" s="10">
        <f>_xlfn.STDEV.S(E2:E24)</f>
        <v>2.7216014815740257</v>
      </c>
    </row>
    <row r="38" spans="1:2" x14ac:dyDescent="0.25">
      <c r="A38" s="7" t="s">
        <v>15</v>
      </c>
      <c r="B38" s="10">
        <f>B37^2</f>
        <v>7.4071146245059314</v>
      </c>
    </row>
    <row r="40" spans="1:2" x14ac:dyDescent="0.25">
      <c r="A40" s="4" t="s">
        <v>16</v>
      </c>
      <c r="B40" s="5" t="s">
        <v>10</v>
      </c>
    </row>
    <row r="41" spans="1:2" x14ac:dyDescent="0.25">
      <c r="A41" s="11" t="s">
        <v>17</v>
      </c>
      <c r="B41" s="12">
        <f>B35/(B35-1)*(1-(B34/(B38)))</f>
        <v>0.7043756670224125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ornek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2018-09-28T21:32:45Z</dcterms:modified>
</cp:coreProperties>
</file>