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tegorized_Bulut_Index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D35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Z34" i="2"/>
  <c r="Y34" i="2"/>
  <c r="X34" i="2"/>
  <c r="U34" i="2"/>
  <c r="Q34" i="2"/>
  <c r="M34" i="2"/>
  <c r="L34" i="2"/>
  <c r="J34" i="2"/>
  <c r="I34" i="2"/>
  <c r="D34" i="2"/>
  <c r="B34" i="2"/>
  <c r="W34" i="2" s="1"/>
  <c r="Z26" i="2"/>
  <c r="Y26" i="2"/>
  <c r="X26" i="2"/>
  <c r="U26" i="2"/>
  <c r="Q26" i="2"/>
  <c r="M26" i="2"/>
  <c r="L26" i="2"/>
  <c r="J26" i="2"/>
  <c r="I26" i="2"/>
  <c r="D26" i="2"/>
  <c r="B26" i="2"/>
  <c r="W26" i="2" s="1"/>
  <c r="Z16" i="2"/>
  <c r="Y16" i="2"/>
  <c r="X16" i="2"/>
  <c r="U16" i="2"/>
  <c r="Q16" i="2"/>
  <c r="M16" i="2"/>
  <c r="L16" i="2"/>
  <c r="J16" i="2"/>
  <c r="I16" i="2"/>
  <c r="D16" i="2"/>
  <c r="B16" i="2"/>
  <c r="W16" i="2" s="1"/>
  <c r="Z7" i="2"/>
  <c r="Y7" i="2"/>
  <c r="X7" i="2"/>
  <c r="U7" i="2"/>
  <c r="Q7" i="2"/>
  <c r="M7" i="2"/>
  <c r="L7" i="2"/>
  <c r="J7" i="2"/>
  <c r="I7" i="2"/>
  <c r="D7" i="2"/>
  <c r="B7" i="2"/>
  <c r="W7" i="2" s="1"/>
  <c r="P7" i="2" l="1"/>
  <c r="P16" i="2"/>
  <c r="P26" i="2"/>
  <c r="P34" i="2"/>
  <c r="E7" i="2"/>
  <c r="R7" i="2"/>
  <c r="E16" i="2"/>
  <c r="R16" i="2"/>
  <c r="E26" i="2"/>
  <c r="R26" i="2"/>
  <c r="E34" i="2"/>
  <c r="R34" i="2"/>
  <c r="H7" i="2"/>
  <c r="T7" i="2"/>
  <c r="H16" i="2"/>
  <c r="T16" i="2"/>
  <c r="H26" i="2"/>
  <c r="T26" i="2"/>
  <c r="H34" i="2"/>
  <c r="T34" i="2"/>
  <c r="K7" i="2"/>
  <c r="S7" i="2"/>
  <c r="K16" i="2"/>
  <c r="S16" i="2"/>
  <c r="K26" i="2"/>
  <c r="S26" i="2"/>
  <c r="K34" i="2"/>
  <c r="S34" i="2"/>
  <c r="F7" i="2"/>
  <c r="N7" i="2"/>
  <c r="V7" i="2"/>
  <c r="F16" i="2"/>
  <c r="N16" i="2"/>
  <c r="V16" i="2"/>
  <c r="F26" i="2"/>
  <c r="N26" i="2"/>
  <c r="V26" i="2"/>
  <c r="F34" i="2"/>
  <c r="N34" i="2"/>
  <c r="V34" i="2"/>
  <c r="G7" i="2"/>
  <c r="O7" i="2"/>
  <c r="G16" i="2"/>
  <c r="O16" i="2"/>
  <c r="G26" i="2"/>
  <c r="O26" i="2"/>
  <c r="G34" i="2"/>
  <c r="O34" i="2"/>
</calcChain>
</file>

<file path=xl/sharedStrings.xml><?xml version="1.0" encoding="utf-8"?>
<sst xmlns="http://schemas.openxmlformats.org/spreadsheetml/2006/main" count="67" uniqueCount="64">
  <si>
    <t>KATEGORİZE EDİLMİŞ (ALT SEVİYEDE) BULUT ENDEKSLERİ</t>
  </si>
  <si>
    <t>KOD</t>
  </si>
  <si>
    <t>REFERANS DEĞERLER</t>
  </si>
  <si>
    <t>ALTERNATİF KODLARI---------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</si>
  <si>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</si>
  <si>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</si>
  <si>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</si>
  <si>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</si>
  <si>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</si>
  <si>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</si>
  <si>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</si>
  <si>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</si>
  <si>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</si>
  <si>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</si>
  <si>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</si>
  <si>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</si>
  <si>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</si>
  <si>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</si>
  <si>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</si>
  <si>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</si>
  <si>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</si>
  <si>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</si>
  <si>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</si>
  <si>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</si>
  <si>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</si>
  <si>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</si>
  <si>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</si>
  <si>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L1</t>
  </si>
  <si>
    <t>Kriter Değerleri</t>
  </si>
  <si>
    <t>L2</t>
  </si>
  <si>
    <t>L3</t>
  </si>
  <si>
    <t>LİKİDE ENDEKSİ REFERANS DEĞERLER TOPLAMI</t>
  </si>
  <si>
    <t>OSB Likide Endeks Puanı</t>
  </si>
  <si>
    <t>F1</t>
  </si>
  <si>
    <t>F2</t>
  </si>
  <si>
    <t>F3</t>
  </si>
  <si>
    <t>F4</t>
  </si>
  <si>
    <t>F5</t>
  </si>
  <si>
    <t>F6</t>
  </si>
  <si>
    <t>F7</t>
  </si>
  <si>
    <t>FİNANSAL YAPI ENDEKSİ REFERANS DEĞERLERİ TOPLAMI</t>
  </si>
  <si>
    <t>OSB Finansal Yapı Endeksi Puanı</t>
  </si>
  <si>
    <t>V1</t>
  </si>
  <si>
    <t>V2</t>
  </si>
  <si>
    <t>V3</t>
  </si>
  <si>
    <t>V4</t>
  </si>
  <si>
    <t>V5</t>
  </si>
  <si>
    <t>V6</t>
  </si>
  <si>
    <t>V7</t>
  </si>
  <si>
    <t>V8</t>
  </si>
  <si>
    <t>VERİMLİLİK ENDEKSİ REFERANS DEĞERLERİ TOPLAMI</t>
  </si>
  <si>
    <t>OSB Verimlilik Endeks Puanı</t>
  </si>
  <si>
    <t>K1</t>
  </si>
  <si>
    <t>K2</t>
  </si>
  <si>
    <t>K3</t>
  </si>
  <si>
    <t>K4</t>
  </si>
  <si>
    <t>K5</t>
  </si>
  <si>
    <t>K6</t>
  </si>
  <si>
    <t>KARLILIK ENDEKSİ REFERANS DEĞERLERİ TOPLAMI</t>
  </si>
  <si>
    <t>OSB Karlılık Endeks Puanı</t>
  </si>
  <si>
    <t>Sırası</t>
  </si>
  <si>
    <t>OSB Likide Endeks Sırası</t>
  </si>
  <si>
    <t>OSB Verimlilik Endeks Sırası</t>
  </si>
  <si>
    <t>OSB Karlılık Endeks Sırası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</si>
</sst>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5"/>
      <color theme="3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0"/>
      <name val="Cambria"/>
      <family val="1"/>
      <charset val="162"/>
    </font>
    <font>
      <b/>
      <sz val="11"/>
      <color theme="1"/>
      <name val="Cambria"/>
      <family val="1"/>
      <charset val="162"/>
    </font>
    <font>
      <i/>
      <sz val="9"/>
      <color theme="1"/>
      <name val="Cambria"/>
      <family val="1"/>
      <charset val="162"/>
    </font>
    <font>
      <b/>
      <i/>
      <sz val="9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</cellStyleXfs>
  <cellXfs count="48">
    <xf numFmtId="0" fontId="0" fillId="0" borderId="0" xfId="0"/>
    <xf numFmtId="0" fontId="4" fillId="0" borderId="0" xfId="6" applyFont="1"/>
    <xf numFmtId="0" fontId="5" fillId="6" borderId="2" xfId="6" applyFont="1" applyFill="1" applyBorder="1" applyAlignment="1">
      <alignment horizontal="center" vertical="center"/>
    </xf>
    <xf numFmtId="0" fontId="5" fillId="6" borderId="2" xfId="6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/>
    </xf>
    <xf numFmtId="164" fontId="7" fillId="7" borderId="2" xfId="6" applyNumberFormat="1" applyFont="1" applyFill="1" applyBorder="1" applyAlignment="1">
      <alignment horizontal="center" vertical="center"/>
    </xf>
    <xf numFmtId="164" fontId="7" fillId="0" borderId="2" xfId="6" applyNumberFormat="1" applyFont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 wrapText="1"/>
    </xf>
    <xf numFmtId="164" fontId="8" fillId="7" borderId="2" xfId="6" applyNumberFormat="1" applyFont="1" applyFill="1" applyBorder="1" applyAlignment="1">
      <alignment horizontal="center" vertical="center"/>
    </xf>
    <xf numFmtId="0" fontId="6" fillId="5" borderId="2" xfId="5" applyFont="1" applyFill="1" applyBorder="1" applyAlignment="1">
      <alignment horizontal="center" vertical="center"/>
    </xf>
    <xf numFmtId="0" fontId="9" fillId="5" borderId="2" xfId="5" applyFont="1" applyFill="1" applyBorder="1" applyAlignment="1">
      <alignment horizontal="center" vertical="center" wrapText="1"/>
    </xf>
    <xf numFmtId="164" fontId="8" fillId="0" borderId="2" xfId="6" applyNumberFormat="1" applyFont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164" fontId="10" fillId="0" borderId="2" xfId="6" applyNumberFormat="1" applyFont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164" fontId="10" fillId="0" borderId="0" xfId="6" applyNumberFormat="1" applyFont="1" applyBorder="1" applyAlignment="1">
      <alignment horizontal="center" vertical="center"/>
    </xf>
    <xf numFmtId="164" fontId="8" fillId="8" borderId="2" xfId="6" applyNumberFormat="1" applyFont="1" applyFill="1" applyBorder="1" applyAlignment="1">
      <alignment horizontal="center" vertical="center"/>
    </xf>
    <xf numFmtId="164" fontId="8" fillId="9" borderId="2" xfId="6" applyNumberFormat="1" applyFont="1" applyFill="1" applyBorder="1" applyAlignment="1">
      <alignment horizontal="center" vertical="center"/>
    </xf>
    <xf numFmtId="164" fontId="8" fillId="9" borderId="3" xfId="6" applyNumberFormat="1" applyFont="1" applyFill="1" applyBorder="1" applyAlignment="1">
      <alignment horizontal="center" vertical="center"/>
    </xf>
    <xf numFmtId="164" fontId="8" fillId="10" borderId="2" xfId="6" applyNumberFormat="1" applyFont="1" applyFill="1" applyBorder="1" applyAlignment="1">
      <alignment horizontal="center" vertical="center"/>
    </xf>
    <xf numFmtId="164" fontId="8" fillId="10" borderId="3" xfId="6" applyNumberFormat="1" applyFont="1" applyFill="1" applyBorder="1" applyAlignment="1">
      <alignment horizontal="center" vertical="center"/>
    </xf>
    <xf numFmtId="164" fontId="8" fillId="11" borderId="2" xfId="6" applyNumberFormat="1" applyFont="1" applyFill="1" applyBorder="1" applyAlignment="1">
      <alignment horizontal="center" vertical="center"/>
    </xf>
    <xf numFmtId="164" fontId="8" fillId="11" borderId="3" xfId="6" applyNumberFormat="1" applyFont="1" applyFill="1" applyBorder="1" applyAlignment="1">
      <alignment horizontal="center" vertical="center"/>
    </xf>
    <xf numFmtId="164" fontId="8" fillId="12" borderId="2" xfId="6" applyNumberFormat="1" applyFont="1" applyFill="1" applyBorder="1" applyAlignment="1">
      <alignment horizontal="center" vertical="center"/>
    </xf>
    <xf numFmtId="164" fontId="8" fillId="12" borderId="0" xfId="6" applyNumberFormat="1" applyFont="1" applyFill="1" applyBorder="1" applyAlignment="1">
      <alignment horizontal="center" vertical="center"/>
    </xf>
    <xf numFmtId="164" fontId="7" fillId="8" borderId="2" xfId="6" applyNumberFormat="1" applyFont="1" applyFill="1" applyBorder="1" applyAlignment="1">
      <alignment horizontal="center" vertical="center"/>
    </xf>
    <xf numFmtId="164" fontId="7" fillId="13" borderId="2" xfId="6" applyNumberFormat="1" applyFont="1" applyFill="1" applyBorder="1" applyAlignment="1">
      <alignment horizontal="center" vertical="center"/>
    </xf>
    <xf numFmtId="1" fontId="8" fillId="8" borderId="2" xfId="6" applyNumberFormat="1" applyFont="1" applyFill="1" applyBorder="1" applyAlignment="1">
      <alignment horizontal="center" vertical="center"/>
    </xf>
    <xf numFmtId="164" fontId="8" fillId="13" borderId="2" xfId="6" applyNumberFormat="1" applyFont="1" applyFill="1" applyBorder="1" applyAlignment="1">
      <alignment horizontal="center" vertical="center"/>
    </xf>
    <xf numFmtId="1" fontId="8" fillId="13" borderId="2" xfId="6" applyNumberFormat="1" applyFont="1" applyFill="1" applyBorder="1" applyAlignment="1">
      <alignment horizontal="center" vertical="center"/>
    </xf>
    <xf numFmtId="164" fontId="10" fillId="13" borderId="2" xfId="6" applyNumberFormat="1" applyFont="1" applyFill="1" applyBorder="1" applyAlignment="1">
      <alignment horizontal="center" vertical="center"/>
    </xf>
    <xf numFmtId="1" fontId="8" fillId="13" borderId="0" xfId="6" applyNumberFormat="1" applyFont="1" applyFill="1" applyBorder="1" applyAlignment="1">
      <alignment horizontal="center" vertical="center"/>
    </xf>
    <xf numFmtId="0" fontId="3" fillId="0" borderId="1" xfId="1" applyFont="1" applyAlignment="1">
      <alignment horizontal="center" vertical="center"/>
    </xf>
    <xf numFmtId="164" fontId="8" fillId="9" borderId="3" xfId="6" applyNumberFormat="1" applyFont="1" applyFill="1" applyBorder="1" applyAlignment="1">
      <alignment horizontal="center" vertical="center"/>
    </xf>
    <xf numFmtId="164" fontId="8" fillId="9" borderId="4" xfId="6" applyNumberFormat="1" applyFont="1" applyFill="1" applyBorder="1" applyAlignment="1">
      <alignment horizontal="center" vertical="center"/>
    </xf>
    <xf numFmtId="164" fontId="8" fillId="9" borderId="5" xfId="6" applyNumberFormat="1" applyFont="1" applyFill="1" applyBorder="1" applyAlignment="1">
      <alignment horizontal="center" vertical="center"/>
    </xf>
    <xf numFmtId="164" fontId="8" fillId="10" borderId="3" xfId="6" applyNumberFormat="1" applyFont="1" applyFill="1" applyBorder="1" applyAlignment="1">
      <alignment horizontal="center" vertical="center"/>
    </xf>
    <xf numFmtId="164" fontId="8" fillId="10" borderId="4" xfId="6" applyNumberFormat="1" applyFont="1" applyFill="1" applyBorder="1" applyAlignment="1">
      <alignment horizontal="center" vertical="center"/>
    </xf>
    <xf numFmtId="164" fontId="8" fillId="10" borderId="5" xfId="6" applyNumberFormat="1" applyFont="1" applyFill="1" applyBorder="1" applyAlignment="1">
      <alignment horizontal="center" vertical="center"/>
    </xf>
    <xf numFmtId="164" fontId="8" fillId="11" borderId="3" xfId="6" applyNumberFormat="1" applyFont="1" applyFill="1" applyBorder="1" applyAlignment="1">
      <alignment horizontal="center" vertical="center"/>
    </xf>
    <xf numFmtId="164" fontId="8" fillId="11" borderId="4" xfId="6" applyNumberFormat="1" applyFont="1" applyFill="1" applyBorder="1" applyAlignment="1">
      <alignment horizontal="center" vertical="center"/>
    </xf>
    <xf numFmtId="164" fontId="8" fillId="11" borderId="5" xfId="6" applyNumberFormat="1" applyFont="1" applyFill="1" applyBorder="1" applyAlignment="1">
      <alignment horizontal="center" vertical="center"/>
    </xf>
    <xf numFmtId="164" fontId="8" fillId="12" borderId="3" xfId="6" applyNumberFormat="1" applyFont="1" applyFill="1" applyBorder="1" applyAlignment="1">
      <alignment horizontal="center" vertical="center"/>
    </xf>
    <xf numFmtId="164" fontId="8" fillId="12" borderId="4" xfId="6" applyNumberFormat="1" applyFont="1" applyFill="1" applyBorder="1" applyAlignment="1">
      <alignment horizontal="center" vertical="center"/>
    </xf>
    <xf numFmtId="164" fontId="8" fillId="12" borderId="5" xfId="6" applyNumberFormat="1" applyFont="1" applyFill="1" applyBorder="1" applyAlignment="1">
      <alignment horizontal="center" vertical="center"/>
    </xf>
  </cellXfs>
  <cellStyles count="7">
    <cellStyle name="%40 - Vurgu1" xfId="2" builtinId="31"/>
    <cellStyle name="%40 - Vurgu2" xfId="3" builtinId="35"/>
    <cellStyle name="%40 - Vurgu3" xfId="4" builtinId="39"/>
    <cellStyle name="%40 - Vurgu4" xfId="5" builtinId="43"/>
    <cellStyle name="Başlık 1" xfId="1" builtinId="16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E1" workbookViewId="0">
      <selection activeCell="I8" sqref="I8"/>
    </sheetView>
  </sheetViews>
  <sheetFormatPr defaultRowHeight="14.25" x14ac:dyDescent="0.2"/>
  <cols>
    <col min="1" max="1" width="24.42578125" style="1" customWidth="1"/>
    <col min="2" max="2" width="11.28515625" style="1" customWidth="1"/>
    <col min="3" max="3" width="27.85546875" style="1" bestFit="1" customWidth="1"/>
    <col min="4" max="4" width="8" style="1" bestFit="1" customWidth="1"/>
    <col min="5" max="26" width="8" style="1" customWidth="1"/>
    <col min="27" max="16384" width="9.140625" style="1"/>
  </cols>
  <sheetData>
    <row r="1" spans="1:26" ht="36" customHeight="1" thickBo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" thickTop="1" x14ac:dyDescent="0.2"/>
    <row r="3" spans="1:26" ht="30" customHeight="1" x14ac:dyDescent="0.2">
      <c r="A3" s="2" t="s">
        <v>1</v>
      </c>
      <c r="B3" s="3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</row>
    <row r="4" spans="1:26" x14ac:dyDescent="0.2">
      <c r="A4" s="4" t="s">
        <v>27</v>
      </c>
      <c r="B4" s="5">
        <v>4.8661768785776696</v>
      </c>
      <c r="C4" s="36" t="s">
        <v>28</v>
      </c>
      <c r="D4" s="28">
        <v>1.6670611251338801</v>
      </c>
      <c r="E4" s="28">
        <v>0.18734839013865778</v>
      </c>
      <c r="F4" s="28">
        <v>0.19699734232994401</v>
      </c>
      <c r="G4" s="28">
        <v>1.6686650254939801</v>
      </c>
      <c r="H4" s="28">
        <v>4.8661768785776678</v>
      </c>
      <c r="I4" s="28">
        <v>0.26977212797559691</v>
      </c>
      <c r="J4" s="28">
        <v>0.81730157883666055</v>
      </c>
      <c r="K4" s="28">
        <v>0.83047305727936571</v>
      </c>
      <c r="L4" s="28">
        <v>0</v>
      </c>
      <c r="M4" s="28">
        <v>0.71236802152598588</v>
      </c>
      <c r="N4" s="28">
        <v>0.28235959366980312</v>
      </c>
      <c r="O4" s="28">
        <v>0.17519974569682495</v>
      </c>
      <c r="P4" s="28">
        <v>0.29072363908715448</v>
      </c>
      <c r="Q4" s="28">
        <v>0.17683357329247584</v>
      </c>
      <c r="R4" s="28">
        <v>0.99654784011887509</v>
      </c>
      <c r="S4" s="28">
        <v>0.43398318927140617</v>
      </c>
      <c r="T4" s="28">
        <v>1.7698638137517018</v>
      </c>
      <c r="U4" s="28">
        <v>0.47422538549724563</v>
      </c>
      <c r="V4" s="28">
        <v>0.18678675167906666</v>
      </c>
      <c r="W4" s="28">
        <v>0.54801776275343606</v>
      </c>
      <c r="X4" s="28">
        <v>0.5561009623562212</v>
      </c>
      <c r="Y4" s="28">
        <v>0.28589978075785183</v>
      </c>
      <c r="Z4" s="28">
        <v>0.85589151265877939</v>
      </c>
    </row>
    <row r="5" spans="1:26" x14ac:dyDescent="0.2">
      <c r="A5" s="4" t="s">
        <v>29</v>
      </c>
      <c r="B5" s="6">
        <v>3.6560140506207901</v>
      </c>
      <c r="C5" s="37"/>
      <c r="D5" s="29">
        <v>3.50966325635765</v>
      </c>
      <c r="E5" s="29">
        <v>0.41047684001488249</v>
      </c>
      <c r="F5" s="29">
        <v>0.42771844544167503</v>
      </c>
      <c r="G5" s="29">
        <v>3.6560140506207901</v>
      </c>
      <c r="H5" s="29">
        <v>1.9553512297184019</v>
      </c>
      <c r="I5" s="29">
        <v>0.5889111886958579</v>
      </c>
      <c r="J5" s="29">
        <v>1.7906925657154145</v>
      </c>
      <c r="K5" s="29">
        <v>1.8195510301275415</v>
      </c>
      <c r="L5" s="29">
        <v>0</v>
      </c>
      <c r="M5" s="29">
        <v>1.5317102588466076</v>
      </c>
      <c r="N5" s="29">
        <v>0.61864462070737136</v>
      </c>
      <c r="O5" s="29">
        <v>0.38385938588433222</v>
      </c>
      <c r="P5" s="29">
        <v>0.6369700887304186</v>
      </c>
      <c r="Q5" s="29">
        <v>0.38473296637497922</v>
      </c>
      <c r="R5" s="29">
        <v>2.1834177920232078</v>
      </c>
      <c r="S5" s="29">
        <v>1.2535532419603159</v>
      </c>
      <c r="T5" s="29">
        <v>2.9358302915896548</v>
      </c>
      <c r="U5" s="29">
        <v>1.0386483996151625</v>
      </c>
      <c r="V5" s="29">
        <v>0.40924630059069278</v>
      </c>
      <c r="W5" s="29">
        <v>1.2006967306234617</v>
      </c>
      <c r="X5" s="29">
        <v>1.2184068706876785</v>
      </c>
      <c r="Y5" s="29">
        <v>0.62230783051330196</v>
      </c>
      <c r="Z5" s="29">
        <v>1.8752423933385032</v>
      </c>
    </row>
    <row r="6" spans="1:26" x14ac:dyDescent="0.2">
      <c r="A6" s="4" t="s">
        <v>30</v>
      </c>
      <c r="B6" s="5">
        <v>3.51506442556098</v>
      </c>
      <c r="C6" s="38"/>
      <c r="D6" s="28">
        <v>3.51506442556098</v>
      </c>
      <c r="E6" s="28">
        <v>9.5798705520223626E-2</v>
      </c>
      <c r="F6" s="28">
        <v>0.1431910660994461</v>
      </c>
      <c r="G6" s="28">
        <v>3.0636146234930099</v>
      </c>
      <c r="H6" s="28">
        <v>0.53575748248028265</v>
      </c>
      <c r="I6" s="28">
        <v>9.5311604628703805E-2</v>
      </c>
      <c r="J6" s="28">
        <v>0.7934126848044597</v>
      </c>
      <c r="K6" s="28">
        <v>1.6756335819489301</v>
      </c>
      <c r="L6" s="28">
        <v>0.41024010702916597</v>
      </c>
      <c r="M6" s="28">
        <v>0.67602336801894491</v>
      </c>
      <c r="N6" s="28">
        <v>0.21966435440844168</v>
      </c>
      <c r="O6" s="28">
        <v>0.34664318465890809</v>
      </c>
      <c r="P6" s="28">
        <v>0.25001904939292408</v>
      </c>
      <c r="Q6" s="28">
        <v>0.67393904349433209</v>
      </c>
      <c r="R6" s="28">
        <v>1.8421974858616499</v>
      </c>
      <c r="S6" s="28">
        <v>3.8931310809426911E-3</v>
      </c>
      <c r="T6" s="28">
        <v>2.7451955548711089</v>
      </c>
      <c r="U6" s="28">
        <v>0.43338117053384984</v>
      </c>
      <c r="V6" s="28">
        <v>5.6165958080952039E-2</v>
      </c>
      <c r="W6" s="28">
        <v>0.9573966036192042</v>
      </c>
      <c r="X6" s="28">
        <v>0.46879139419853055</v>
      </c>
      <c r="Y6" s="28">
        <v>0.13034854490474923</v>
      </c>
      <c r="Z6" s="28">
        <v>0</v>
      </c>
    </row>
    <row r="7" spans="1:26" ht="39" customHeight="1" x14ac:dyDescent="0.2">
      <c r="A7" s="7" t="s">
        <v>31</v>
      </c>
      <c r="B7" s="8">
        <f>SUM(B4:B6)</f>
        <v>12.037255354759438</v>
      </c>
      <c r="C7" s="20" t="s">
        <v>32</v>
      </c>
      <c r="D7" s="19">
        <f>SUM(D4:D6)/$B$7*100</f>
        <v>72.207397374982534</v>
      </c>
      <c r="E7" s="19">
        <f t="shared" ref="E7:Z7" si="0">SUM(E4:E6)/$B$7*100</f>
        <v>5.7623097228680979</v>
      </c>
      <c r="F7" s="19">
        <f t="shared" si="0"/>
        <v>6.3794181583714655</v>
      </c>
      <c r="G7" s="19">
        <f t="shared" si="0"/>
        <v>69.686099134642959</v>
      </c>
      <c r="H7" s="19">
        <f t="shared" si="0"/>
        <v>61.120956347140535</v>
      </c>
      <c r="I7" s="19">
        <f t="shared" si="0"/>
        <v>7.925352525839342</v>
      </c>
      <c r="J7" s="19">
        <f t="shared" si="0"/>
        <v>28.257328843752116</v>
      </c>
      <c r="K7" s="19">
        <f t="shared" si="0"/>
        <v>35.935581175865856</v>
      </c>
      <c r="L7" s="19">
        <f t="shared" si="0"/>
        <v>3.4080867684422778</v>
      </c>
      <c r="M7" s="19">
        <f t="shared" si="0"/>
        <v>24.258866014975354</v>
      </c>
      <c r="N7" s="19">
        <f t="shared" si="0"/>
        <v>9.3100007913557512</v>
      </c>
      <c r="O7" s="19">
        <f t="shared" si="0"/>
        <v>7.524159698763536</v>
      </c>
      <c r="P7" s="19">
        <f t="shared" si="0"/>
        <v>9.7838979277351505</v>
      </c>
      <c r="Q7" s="19">
        <f t="shared" si="0"/>
        <v>10.264014069231138</v>
      </c>
      <c r="R7" s="19">
        <f t="shared" si="0"/>
        <v>41.721829187730975</v>
      </c>
      <c r="S7" s="19">
        <f t="shared" si="0"/>
        <v>14.051621507255692</v>
      </c>
      <c r="T7" s="19">
        <f t="shared" si="0"/>
        <v>61.898576050947042</v>
      </c>
      <c r="U7" s="19">
        <f t="shared" si="0"/>
        <v>16.168594071377935</v>
      </c>
      <c r="V7" s="19">
        <f t="shared" si="0"/>
        <v>5.4181704311260379</v>
      </c>
      <c r="W7" s="19">
        <f t="shared" si="0"/>
        <v>22.481130600308536</v>
      </c>
      <c r="X7" s="19">
        <f t="shared" si="0"/>
        <v>18.636301724341561</v>
      </c>
      <c r="Y7" s="19">
        <f t="shared" si="0"/>
        <v>8.6278485050603013</v>
      </c>
      <c r="Z7" s="19">
        <f t="shared" si="0"/>
        <v>22.689008627846487</v>
      </c>
    </row>
    <row r="8" spans="1:26" ht="39" customHeight="1" x14ac:dyDescent="0.2">
      <c r="A8" s="7"/>
      <c r="B8" s="8"/>
      <c r="C8" s="21" t="s">
        <v>61</v>
      </c>
      <c r="D8" s="30">
        <f>RANK(D7,$D$7:$Z$7)</f>
        <v>1</v>
      </c>
      <c r="E8" s="30">
        <f t="shared" ref="E8:Z8" si="1">RANK(E7,$D$7:$Z$7)</f>
        <v>21</v>
      </c>
      <c r="F8" s="30">
        <f t="shared" si="1"/>
        <v>20</v>
      </c>
      <c r="G8" s="30">
        <f t="shared" si="1"/>
        <v>2</v>
      </c>
      <c r="H8" s="30">
        <f t="shared" si="1"/>
        <v>4</v>
      </c>
      <c r="I8" s="30">
        <f t="shared" si="1"/>
        <v>18</v>
      </c>
      <c r="J8" s="30">
        <f t="shared" si="1"/>
        <v>7</v>
      </c>
      <c r="K8" s="30">
        <f t="shared" si="1"/>
        <v>6</v>
      </c>
      <c r="L8" s="30">
        <f t="shared" si="1"/>
        <v>23</v>
      </c>
      <c r="M8" s="30">
        <f t="shared" si="1"/>
        <v>8</v>
      </c>
      <c r="N8" s="30">
        <f t="shared" si="1"/>
        <v>16</v>
      </c>
      <c r="O8" s="30">
        <f t="shared" si="1"/>
        <v>19</v>
      </c>
      <c r="P8" s="30">
        <f t="shared" si="1"/>
        <v>15</v>
      </c>
      <c r="Q8" s="30">
        <f t="shared" si="1"/>
        <v>14</v>
      </c>
      <c r="R8" s="30">
        <f t="shared" si="1"/>
        <v>5</v>
      </c>
      <c r="S8" s="30">
        <f t="shared" si="1"/>
        <v>13</v>
      </c>
      <c r="T8" s="30">
        <f t="shared" si="1"/>
        <v>3</v>
      </c>
      <c r="U8" s="30">
        <f t="shared" si="1"/>
        <v>12</v>
      </c>
      <c r="V8" s="30">
        <f t="shared" si="1"/>
        <v>22</v>
      </c>
      <c r="W8" s="30">
        <f t="shared" si="1"/>
        <v>10</v>
      </c>
      <c r="X8" s="30">
        <f t="shared" si="1"/>
        <v>11</v>
      </c>
      <c r="Y8" s="30">
        <f t="shared" si="1"/>
        <v>17</v>
      </c>
      <c r="Z8" s="30">
        <f t="shared" si="1"/>
        <v>9</v>
      </c>
    </row>
    <row r="9" spans="1:26" x14ac:dyDescent="0.2">
      <c r="A9" s="9" t="s">
        <v>33</v>
      </c>
      <c r="B9" s="6">
        <v>5.1337510475545498</v>
      </c>
      <c r="C9" s="39" t="s">
        <v>28</v>
      </c>
      <c r="D9" s="29">
        <v>4.0070999926393096</v>
      </c>
      <c r="E9" s="29">
        <v>2.7492885088654289</v>
      </c>
      <c r="F9" s="29">
        <v>2.7180196462809527</v>
      </c>
      <c r="G9" s="29">
        <v>0</v>
      </c>
      <c r="H9" s="29">
        <v>4.248577888995043</v>
      </c>
      <c r="I9" s="29">
        <v>1.9783005692349818</v>
      </c>
      <c r="J9" s="29">
        <v>4.6726372403046419</v>
      </c>
      <c r="K9" s="29">
        <v>3.3312563680134049</v>
      </c>
      <c r="L9" s="29">
        <v>4.3086127948186945</v>
      </c>
      <c r="M9" s="29">
        <v>2.384639682601315</v>
      </c>
      <c r="N9" s="29">
        <v>1.4428576226246932</v>
      </c>
      <c r="O9" s="29">
        <v>3.0724238622875903</v>
      </c>
      <c r="P9" s="29">
        <v>3.8753785127195934</v>
      </c>
      <c r="Q9" s="29">
        <v>4.6571635151301809</v>
      </c>
      <c r="R9" s="29">
        <v>2.8202738827375473</v>
      </c>
      <c r="S9" s="29">
        <v>5.1337510475545498</v>
      </c>
      <c r="T9" s="29">
        <v>1.9783005692349818</v>
      </c>
      <c r="U9" s="29">
        <v>3.9348699343107421</v>
      </c>
      <c r="V9" s="29">
        <v>3.1776895473668527</v>
      </c>
      <c r="W9" s="29">
        <v>1.9885616249233231</v>
      </c>
      <c r="X9" s="29">
        <v>4.358355814166508</v>
      </c>
      <c r="Y9" s="29">
        <v>3.1303403832795365</v>
      </c>
      <c r="Z9" s="29">
        <v>4.6571635151301809</v>
      </c>
    </row>
    <row r="10" spans="1:26" x14ac:dyDescent="0.2">
      <c r="A10" s="9" t="s">
        <v>34</v>
      </c>
      <c r="B10" s="5">
        <v>6.2761958280994978</v>
      </c>
      <c r="C10" s="40"/>
      <c r="D10" s="28">
        <v>4.8282698528556223</v>
      </c>
      <c r="E10" s="28">
        <v>5.9108273339727289</v>
      </c>
      <c r="F10" s="28">
        <v>5.8275780350080755</v>
      </c>
      <c r="G10" s="28">
        <v>4.8067048019270224</v>
      </c>
      <c r="H10" s="28">
        <v>0</v>
      </c>
      <c r="I10" s="28">
        <v>5.3628081467000079</v>
      </c>
      <c r="J10" s="28">
        <v>5.2186807432544464</v>
      </c>
      <c r="K10" s="28">
        <v>4.1918661554958634</v>
      </c>
      <c r="L10" s="28">
        <v>3.7603095528473816</v>
      </c>
      <c r="M10" s="28">
        <v>4.7670209635218637</v>
      </c>
      <c r="N10" s="28">
        <v>5.3266042579686221</v>
      </c>
      <c r="O10" s="28">
        <v>5.7195313700380517</v>
      </c>
      <c r="P10" s="28">
        <v>5.6119700673397741</v>
      </c>
      <c r="Q10" s="28">
        <v>6.2506087208622496</v>
      </c>
      <c r="R10" s="28">
        <v>4.340648814598957</v>
      </c>
      <c r="S10" s="28">
        <v>6.2761958280994978</v>
      </c>
      <c r="T10" s="28">
        <v>2.5692209922707505</v>
      </c>
      <c r="U10" s="28">
        <v>5.1736483495116001</v>
      </c>
      <c r="V10" s="28">
        <v>6.1157570462366015</v>
      </c>
      <c r="W10" s="28">
        <v>5.0593740521830117</v>
      </c>
      <c r="X10" s="28">
        <v>2.451491815701341</v>
      </c>
      <c r="Y10" s="28">
        <v>5.7387177660222122</v>
      </c>
      <c r="Z10" s="28">
        <v>5.1990806429627296</v>
      </c>
    </row>
    <row r="11" spans="1:26" x14ac:dyDescent="0.2">
      <c r="A11" s="9" t="s">
        <v>35</v>
      </c>
      <c r="B11" s="6">
        <v>3.0838008902849321</v>
      </c>
      <c r="C11" s="40"/>
      <c r="D11" s="29">
        <v>2.5829900019061114</v>
      </c>
      <c r="E11" s="29">
        <v>0.14371890872006166</v>
      </c>
      <c r="F11" s="29">
        <v>0.23475260658855301</v>
      </c>
      <c r="G11" s="29">
        <v>1.407611606482706E-2</v>
      </c>
      <c r="H11" s="29">
        <v>2.9797126964521694</v>
      </c>
      <c r="I11" s="29">
        <v>0</v>
      </c>
      <c r="J11" s="29">
        <v>3.0659486992235898</v>
      </c>
      <c r="K11" s="29">
        <v>2.4643662189980273</v>
      </c>
      <c r="L11" s="29">
        <v>2.9962089763954536</v>
      </c>
      <c r="M11" s="29">
        <v>1.3579502837091646</v>
      </c>
      <c r="N11" s="29">
        <v>0.73766682353538648</v>
      </c>
      <c r="O11" s="29">
        <v>1.3077571369975638</v>
      </c>
      <c r="P11" s="29">
        <v>2.2426471824379006</v>
      </c>
      <c r="Q11" s="29">
        <v>2.0579191139719075</v>
      </c>
      <c r="R11" s="29">
        <v>2.2274525829253387</v>
      </c>
      <c r="S11" s="29">
        <v>3.083682666474342</v>
      </c>
      <c r="T11" s="29">
        <v>1.7762365697204177</v>
      </c>
      <c r="U11" s="29">
        <v>2.3427437503882702</v>
      </c>
      <c r="V11" s="29">
        <v>0.64521334414609477</v>
      </c>
      <c r="W11" s="29">
        <v>1.1043691556837989</v>
      </c>
      <c r="X11" s="29">
        <v>3.083454166002074</v>
      </c>
      <c r="Y11" s="29">
        <v>2.0220853243281671</v>
      </c>
      <c r="Z11" s="29">
        <v>3.0838008902849321</v>
      </c>
    </row>
    <row r="12" spans="1:26" x14ac:dyDescent="0.2">
      <c r="A12" s="9" t="s">
        <v>36</v>
      </c>
      <c r="B12" s="5">
        <v>5.2538479209835689</v>
      </c>
      <c r="C12" s="40"/>
      <c r="D12" s="28">
        <v>2.8169615832859636</v>
      </c>
      <c r="E12" s="28">
        <v>4.1024267858103087</v>
      </c>
      <c r="F12" s="28">
        <v>4.3492137144943532</v>
      </c>
      <c r="G12" s="28">
        <v>5.2538479209835689</v>
      </c>
      <c r="H12" s="28">
        <v>2.7850052565284296</v>
      </c>
      <c r="I12" s="28">
        <v>4.7667823338175666</v>
      </c>
      <c r="J12" s="28">
        <v>2.5762379962760957</v>
      </c>
      <c r="K12" s="28">
        <v>3.2063911053049172</v>
      </c>
      <c r="L12" s="28">
        <v>2.4442957399932421</v>
      </c>
      <c r="M12" s="28">
        <v>4.4105685227217224</v>
      </c>
      <c r="N12" s="28">
        <v>4.7825962578608685</v>
      </c>
      <c r="O12" s="28">
        <v>3.96780933236349</v>
      </c>
      <c r="P12" s="28">
        <v>3.1472012558347555</v>
      </c>
      <c r="Q12" s="28">
        <v>2.0290230243317291</v>
      </c>
      <c r="R12" s="28">
        <v>4.0286087075406654</v>
      </c>
      <c r="S12" s="28">
        <v>0</v>
      </c>
      <c r="T12" s="28">
        <v>4.5339383780362681</v>
      </c>
      <c r="U12" s="28">
        <v>2.8895076119857572</v>
      </c>
      <c r="V12" s="28">
        <v>1.9940989577405956</v>
      </c>
      <c r="W12" s="28">
        <v>4.4614051713491127</v>
      </c>
      <c r="X12" s="28">
        <v>2.0395096753113764</v>
      </c>
      <c r="Y12" s="28">
        <v>3.411724345093281</v>
      </c>
      <c r="Z12" s="28">
        <v>2.0290230243317291</v>
      </c>
    </row>
    <row r="13" spans="1:26" x14ac:dyDescent="0.2">
      <c r="A13" s="9" t="s">
        <v>37</v>
      </c>
      <c r="B13" s="6">
        <v>5.7525780158390942</v>
      </c>
      <c r="C13" s="40"/>
      <c r="D13" s="29">
        <v>4.7741053490088987</v>
      </c>
      <c r="E13" s="29">
        <v>4.7665404625587229</v>
      </c>
      <c r="F13" s="29">
        <v>4.7561154072736</v>
      </c>
      <c r="G13" s="29">
        <v>4.6740866733040507</v>
      </c>
      <c r="H13" s="29">
        <v>4.774210773926594</v>
      </c>
      <c r="I13" s="29">
        <v>4.7286795486759132</v>
      </c>
      <c r="J13" s="29">
        <v>4.7768779128931866</v>
      </c>
      <c r="K13" s="29">
        <v>4.7713596550732902</v>
      </c>
      <c r="L13" s="29">
        <v>4.7791950801097389</v>
      </c>
      <c r="M13" s="29">
        <v>4.7497765037473307</v>
      </c>
      <c r="N13" s="29">
        <v>4.7259833714938946</v>
      </c>
      <c r="O13" s="29">
        <v>4.7682234584767311</v>
      </c>
      <c r="P13" s="29">
        <v>4.7718006988923571</v>
      </c>
      <c r="Q13" s="29">
        <v>4.6714409021964753</v>
      </c>
      <c r="R13" s="29">
        <v>4.7673286412175431</v>
      </c>
      <c r="S13" s="29">
        <v>4.7791950801097389</v>
      </c>
      <c r="T13" s="29">
        <v>4.7340569656223472</v>
      </c>
      <c r="U13" s="29">
        <v>4.7723989830927627</v>
      </c>
      <c r="V13" s="29">
        <v>0</v>
      </c>
      <c r="W13" s="29">
        <v>4.7475169667203128</v>
      </c>
      <c r="X13" s="29">
        <v>5.7525780158390942</v>
      </c>
      <c r="Y13" s="29">
        <v>4.7708016199198662</v>
      </c>
      <c r="Z13" s="29">
        <v>4.6714409021964753</v>
      </c>
    </row>
    <row r="14" spans="1:26" x14ac:dyDescent="0.2">
      <c r="A14" s="9" t="s">
        <v>38</v>
      </c>
      <c r="B14" s="5">
        <v>4.9524998405439185</v>
      </c>
      <c r="C14" s="40"/>
      <c r="D14" s="28">
        <v>2.0579704194773534</v>
      </c>
      <c r="E14" s="28">
        <v>4.3704291342766508</v>
      </c>
      <c r="F14" s="28">
        <v>4.3284987209527266</v>
      </c>
      <c r="G14" s="28">
        <v>4.37040216968831</v>
      </c>
      <c r="H14" s="28">
        <v>1.6583373327538198</v>
      </c>
      <c r="I14" s="28">
        <v>2.308353194968281</v>
      </c>
      <c r="J14" s="28">
        <v>2.1465746515347157</v>
      </c>
      <c r="K14" s="28">
        <v>1.9860544376536975</v>
      </c>
      <c r="L14" s="28">
        <v>1.8362738730260699</v>
      </c>
      <c r="M14" s="28">
        <v>2.5239372442842853</v>
      </c>
      <c r="N14" s="28">
        <v>4.0183742972974636</v>
      </c>
      <c r="O14" s="28">
        <v>3.1967803655175633</v>
      </c>
      <c r="P14" s="28">
        <v>2.6541132222188586</v>
      </c>
      <c r="Q14" s="28">
        <v>3.4216584315091327</v>
      </c>
      <c r="R14" s="28">
        <v>2.2898527538390527</v>
      </c>
      <c r="S14" s="28">
        <v>0</v>
      </c>
      <c r="T14" s="28">
        <v>2.0728386871830002</v>
      </c>
      <c r="U14" s="28">
        <v>2.304328084765384</v>
      </c>
      <c r="V14" s="28">
        <v>4.2512877205948492</v>
      </c>
      <c r="W14" s="28">
        <v>4.9524998405439185</v>
      </c>
      <c r="X14" s="28">
        <v>1.6424635833877796</v>
      </c>
      <c r="Y14" s="28">
        <v>3.1229607771698351</v>
      </c>
      <c r="Z14" s="28">
        <v>2.1346619255528294</v>
      </c>
    </row>
    <row r="15" spans="1:26" x14ac:dyDescent="0.2">
      <c r="A15" s="9" t="s">
        <v>39</v>
      </c>
      <c r="B15" s="6">
        <v>5.7525780158390942</v>
      </c>
      <c r="C15" s="41"/>
      <c r="D15" s="29">
        <v>4.0744430826179498E-2</v>
      </c>
      <c r="E15" s="29">
        <v>0.23284562354754207</v>
      </c>
      <c r="F15" s="29">
        <v>0.23284562354754207</v>
      </c>
      <c r="G15" s="29">
        <v>2.6645434453491601E-2</v>
      </c>
      <c r="H15" s="29">
        <v>4.7475169667203128</v>
      </c>
      <c r="I15" s="29">
        <v>3.1927742696295947E-2</v>
      </c>
      <c r="J15" s="29">
        <v>4.7708016199198662</v>
      </c>
      <c r="K15" s="29">
        <v>4.7718006988923571</v>
      </c>
      <c r="L15" s="29">
        <v>4.7791950801097389</v>
      </c>
      <c r="M15" s="29">
        <v>4.3646181022723718E-2</v>
      </c>
      <c r="N15" s="29">
        <v>4.4343058157774173E-2</v>
      </c>
      <c r="O15" s="29">
        <v>4.6714409021964753</v>
      </c>
      <c r="P15" s="29">
        <v>4.7340569656223472</v>
      </c>
      <c r="Q15" s="29">
        <v>2.6590912663780747E-2</v>
      </c>
      <c r="R15" s="29">
        <v>4.3311662432136078E-2</v>
      </c>
      <c r="S15" s="29">
        <v>4.7791950801097389</v>
      </c>
      <c r="T15" s="29">
        <v>3.3418889995218748E-2</v>
      </c>
      <c r="U15" s="29">
        <v>4.7673286412175431</v>
      </c>
      <c r="V15" s="29">
        <v>0</v>
      </c>
      <c r="W15" s="29">
        <v>4.22960701672144E-2</v>
      </c>
      <c r="X15" s="29">
        <v>5.7525780158390942</v>
      </c>
      <c r="Y15" s="29">
        <v>4.6714409021964753</v>
      </c>
      <c r="Z15" s="29">
        <v>2.6590912663780747E-2</v>
      </c>
    </row>
    <row r="16" spans="1:26" ht="38.25" customHeight="1" x14ac:dyDescent="0.2">
      <c r="A16" s="10" t="s">
        <v>40</v>
      </c>
      <c r="B16" s="11">
        <f>SUM(B9:B15)</f>
        <v>36.205251559144656</v>
      </c>
      <c r="C16" s="22" t="s">
        <v>41</v>
      </c>
      <c r="D16" s="31">
        <f>SUM(D9:D15)/$B$16*100</f>
        <v>58.301325694470918</v>
      </c>
      <c r="E16" s="31">
        <f t="shared" ref="E16:Z16" si="2">SUM(E9:E15)/$B$16*100</f>
        <v>61.527197846868695</v>
      </c>
      <c r="F16" s="31">
        <f t="shared" si="2"/>
        <v>61.999358621984712</v>
      </c>
      <c r="G16" s="31">
        <f t="shared" si="2"/>
        <v>52.881176878842787</v>
      </c>
      <c r="H16" s="31">
        <f t="shared" si="2"/>
        <v>58.53670393852957</v>
      </c>
      <c r="I16" s="31">
        <f t="shared" si="2"/>
        <v>52.967044034387854</v>
      </c>
      <c r="J16" s="31">
        <f t="shared" si="2"/>
        <v>75.203893608990555</v>
      </c>
      <c r="K16" s="31">
        <f t="shared" si="2"/>
        <v>68.285935257331602</v>
      </c>
      <c r="L16" s="31">
        <f t="shared" si="2"/>
        <v>68.785852949031877</v>
      </c>
      <c r="M16" s="31">
        <f t="shared" si="2"/>
        <v>55.896695949062803</v>
      </c>
      <c r="N16" s="31">
        <f t="shared" si="2"/>
        <v>58.219249366366455</v>
      </c>
      <c r="O16" s="31">
        <f t="shared" si="2"/>
        <v>73.757163057558216</v>
      </c>
      <c r="P16" s="31">
        <f t="shared" si="2"/>
        <v>74.677475616756453</v>
      </c>
      <c r="Q16" s="31">
        <f t="shared" si="2"/>
        <v>63.842684763302692</v>
      </c>
      <c r="R16" s="31">
        <f t="shared" si="2"/>
        <v>56.669892244151455</v>
      </c>
      <c r="S16" s="31">
        <f t="shared" si="2"/>
        <v>66.43240598137163</v>
      </c>
      <c r="T16" s="31">
        <f t="shared" si="2"/>
        <v>48.882441883193742</v>
      </c>
      <c r="U16" s="31">
        <f t="shared" si="2"/>
        <v>72.323279711222838</v>
      </c>
      <c r="V16" s="31">
        <f t="shared" si="2"/>
        <v>44.700826314234668</v>
      </c>
      <c r="W16" s="31">
        <f t="shared" si="2"/>
        <v>61.748011459194096</v>
      </c>
      <c r="X16" s="31">
        <f t="shared" si="2"/>
        <v>69.272909332713922</v>
      </c>
      <c r="Y16" s="31">
        <f t="shared" si="2"/>
        <v>74.210425175800452</v>
      </c>
      <c r="Z16" s="31">
        <f t="shared" si="2"/>
        <v>60.217125621976272</v>
      </c>
    </row>
    <row r="17" spans="1:26" ht="38.25" customHeight="1" x14ac:dyDescent="0.2">
      <c r="A17" s="10"/>
      <c r="B17" s="11"/>
      <c r="C17" s="23" t="s">
        <v>60</v>
      </c>
      <c r="D17" s="32">
        <f>RANK(D16,$D$16:$Z$16)</f>
        <v>16</v>
      </c>
      <c r="E17" s="32">
        <f t="shared" ref="E17:Z17" si="3">RANK(E16,$D$16:$Z$16)</f>
        <v>13</v>
      </c>
      <c r="F17" s="32">
        <f t="shared" si="3"/>
        <v>11</v>
      </c>
      <c r="G17" s="32">
        <f t="shared" si="3"/>
        <v>21</v>
      </c>
      <c r="H17" s="32">
        <f t="shared" si="3"/>
        <v>15</v>
      </c>
      <c r="I17" s="32">
        <f t="shared" si="3"/>
        <v>20</v>
      </c>
      <c r="J17" s="32">
        <f t="shared" si="3"/>
        <v>1</v>
      </c>
      <c r="K17" s="32">
        <f t="shared" si="3"/>
        <v>8</v>
      </c>
      <c r="L17" s="32">
        <f t="shared" si="3"/>
        <v>7</v>
      </c>
      <c r="M17" s="32">
        <f t="shared" si="3"/>
        <v>19</v>
      </c>
      <c r="N17" s="32">
        <f t="shared" si="3"/>
        <v>17</v>
      </c>
      <c r="O17" s="32">
        <f t="shared" si="3"/>
        <v>4</v>
      </c>
      <c r="P17" s="32">
        <f t="shared" si="3"/>
        <v>2</v>
      </c>
      <c r="Q17" s="32">
        <f t="shared" si="3"/>
        <v>10</v>
      </c>
      <c r="R17" s="32">
        <f t="shared" si="3"/>
        <v>18</v>
      </c>
      <c r="S17" s="32">
        <f t="shared" si="3"/>
        <v>9</v>
      </c>
      <c r="T17" s="32">
        <f t="shared" si="3"/>
        <v>22</v>
      </c>
      <c r="U17" s="32">
        <f t="shared" si="3"/>
        <v>5</v>
      </c>
      <c r="V17" s="32">
        <f t="shared" si="3"/>
        <v>23</v>
      </c>
      <c r="W17" s="32">
        <f t="shared" si="3"/>
        <v>12</v>
      </c>
      <c r="X17" s="32">
        <f t="shared" si="3"/>
        <v>6</v>
      </c>
      <c r="Y17" s="32">
        <f t="shared" si="3"/>
        <v>3</v>
      </c>
      <c r="Z17" s="32">
        <f t="shared" si="3"/>
        <v>14</v>
      </c>
    </row>
    <row r="18" spans="1:26" x14ac:dyDescent="0.2">
      <c r="A18" s="12" t="s">
        <v>42</v>
      </c>
      <c r="B18" s="5">
        <v>3.6272068127153108</v>
      </c>
      <c r="C18" s="42" t="s">
        <v>28</v>
      </c>
      <c r="D18" s="28">
        <v>2.1786982817694276</v>
      </c>
      <c r="E18" s="28">
        <v>3.0181502067449175</v>
      </c>
      <c r="F18" s="28">
        <v>1.0552395982670981</v>
      </c>
      <c r="G18" s="28">
        <v>2.4488604864270225</v>
      </c>
      <c r="H18" s="28">
        <v>0.30300566224937553</v>
      </c>
      <c r="I18" s="28">
        <v>2.3427598551179813</v>
      </c>
      <c r="J18" s="28">
        <v>2.8322056934350779</v>
      </c>
      <c r="K18" s="28">
        <v>2.7283416677981727</v>
      </c>
      <c r="L18" s="28">
        <v>0.18064081592097692</v>
      </c>
      <c r="M18" s="28">
        <v>2.279365327444459</v>
      </c>
      <c r="N18" s="28">
        <v>0.51775040820425278</v>
      </c>
      <c r="O18" s="28">
        <v>3.3024311028775877</v>
      </c>
      <c r="P18" s="28">
        <v>3.140985189872072</v>
      </c>
      <c r="Q18" s="28">
        <v>3.0357861268585578</v>
      </c>
      <c r="R18" s="28">
        <v>2.4103990185257489</v>
      </c>
      <c r="S18" s="28">
        <v>0</v>
      </c>
      <c r="T18" s="28">
        <v>2.6082812305342076</v>
      </c>
      <c r="U18" s="28">
        <v>2.7284551440228308</v>
      </c>
      <c r="V18" s="28">
        <v>2.6058079502960534</v>
      </c>
      <c r="W18" s="28">
        <v>3.6272068127153108</v>
      </c>
      <c r="X18" s="28">
        <v>1.4544806541620252</v>
      </c>
      <c r="Y18" s="28">
        <v>2.4002187636591477</v>
      </c>
      <c r="Z18" s="28">
        <v>2.6091401092075435</v>
      </c>
    </row>
    <row r="19" spans="1:26" x14ac:dyDescent="0.2">
      <c r="A19" s="12" t="s">
        <v>43</v>
      </c>
      <c r="B19" s="6">
        <v>4.9320000000000004</v>
      </c>
      <c r="C19" s="43"/>
      <c r="D19" s="29">
        <v>4.8978867388416756</v>
      </c>
      <c r="E19" s="29">
        <v>4.898024138629351</v>
      </c>
      <c r="F19" s="29">
        <v>4.9021773857546025</v>
      </c>
      <c r="G19" s="29">
        <v>4.90649089103752</v>
      </c>
      <c r="H19" s="29">
        <v>4.8924090315582847</v>
      </c>
      <c r="I19" s="29">
        <v>4.893216049549685</v>
      </c>
      <c r="J19" s="29">
        <v>0</v>
      </c>
      <c r="K19" s="29">
        <v>4.8973742151577646</v>
      </c>
      <c r="L19" s="29">
        <v>0</v>
      </c>
      <c r="M19" s="29">
        <v>4.8987947548698347</v>
      </c>
      <c r="N19" s="29">
        <v>4.9320000000000004</v>
      </c>
      <c r="O19" s="29">
        <v>4.9045598205274592</v>
      </c>
      <c r="P19" s="29">
        <v>4.894503287770851</v>
      </c>
      <c r="Q19" s="29">
        <v>4.9315872772561846</v>
      </c>
      <c r="R19" s="29">
        <v>4.8944801851500772</v>
      </c>
      <c r="S19" s="29">
        <v>4.8918981004406614</v>
      </c>
      <c r="T19" s="29">
        <v>4.9320000000000004</v>
      </c>
      <c r="U19" s="29">
        <v>4.927887432401775</v>
      </c>
      <c r="V19" s="29">
        <v>4.8927522464548199</v>
      </c>
      <c r="W19" s="29">
        <v>4.91105612282532</v>
      </c>
      <c r="X19" s="29">
        <v>0</v>
      </c>
      <c r="Y19" s="29">
        <v>4.8962085270624414</v>
      </c>
      <c r="Z19" s="29">
        <v>4.8997944323425893</v>
      </c>
    </row>
    <row r="20" spans="1:26" x14ac:dyDescent="0.2">
      <c r="A20" s="12" t="s">
        <v>44</v>
      </c>
      <c r="B20" s="5">
        <v>4.97708338729693</v>
      </c>
      <c r="C20" s="43"/>
      <c r="D20" s="28">
        <v>1.8751311954810668E-2</v>
      </c>
      <c r="E20" s="28">
        <v>0.327017951855817</v>
      </c>
      <c r="F20" s="28">
        <v>9.6727160226058706E-2</v>
      </c>
      <c r="G20" s="28">
        <v>2.5044896722437426E-2</v>
      </c>
      <c r="H20" s="28">
        <v>9.8099279876116385E-2</v>
      </c>
      <c r="I20" s="28">
        <v>0.48231627914169972</v>
      </c>
      <c r="J20" s="28">
        <v>6.4699071000262898E-2</v>
      </c>
      <c r="K20" s="28">
        <v>3.6732921631432658E-2</v>
      </c>
      <c r="L20" s="28">
        <v>2.8795783131757235E-2</v>
      </c>
      <c r="M20" s="28">
        <v>0.10154831540213238</v>
      </c>
      <c r="N20" s="28">
        <v>0</v>
      </c>
      <c r="O20" s="28">
        <v>0.22538360585649872</v>
      </c>
      <c r="P20" s="28">
        <v>0.22196462242460552</v>
      </c>
      <c r="Q20" s="28">
        <v>2.1293031616968106E-2</v>
      </c>
      <c r="R20" s="28">
        <v>3.3267208092117695E-2</v>
      </c>
      <c r="S20" s="28">
        <v>3.1978114997663121E-2</v>
      </c>
      <c r="T20" s="28">
        <v>4.2675308179026761E-2</v>
      </c>
      <c r="U20" s="28">
        <v>0.12598713806280273</v>
      </c>
      <c r="V20" s="28">
        <v>0.72111360374827738</v>
      </c>
      <c r="W20" s="28">
        <v>8.0408614350661045E-2</v>
      </c>
      <c r="X20" s="28">
        <v>8.3971740222717306E-2</v>
      </c>
      <c r="Y20" s="28">
        <v>0.38859791291057993</v>
      </c>
      <c r="Z20" s="28">
        <v>4.9770833872969318</v>
      </c>
    </row>
    <row r="21" spans="1:26" x14ac:dyDescent="0.2">
      <c r="A21" s="12" t="s">
        <v>45</v>
      </c>
      <c r="B21" s="6">
        <v>5.8046788636538871</v>
      </c>
      <c r="C21" s="43"/>
      <c r="D21" s="29">
        <v>1.0486655185615772</v>
      </c>
      <c r="E21" s="29">
        <v>1.1855318982645677</v>
      </c>
      <c r="F21" s="29">
        <v>1.0776775671345937</v>
      </c>
      <c r="G21" s="29">
        <v>1.0489612281592793</v>
      </c>
      <c r="H21" s="29">
        <v>1.0472935185878065</v>
      </c>
      <c r="I21" s="29">
        <v>1.0701065249003596</v>
      </c>
      <c r="J21" s="29">
        <v>1.0501822619462624</v>
      </c>
      <c r="K21" s="29">
        <v>1.0507441597267073</v>
      </c>
      <c r="L21" s="29">
        <v>1.0439576790814307</v>
      </c>
      <c r="M21" s="29">
        <v>1.0522070498576819</v>
      </c>
      <c r="N21" s="29">
        <v>1.0468393358590333</v>
      </c>
      <c r="O21" s="29">
        <v>0</v>
      </c>
      <c r="P21" s="29">
        <v>1.0679614755084648</v>
      </c>
      <c r="Q21" s="29">
        <v>5.8046788636538871</v>
      </c>
      <c r="R21" s="29">
        <v>1.0499352384178733</v>
      </c>
      <c r="S21" s="29">
        <v>1.0467703102464725</v>
      </c>
      <c r="T21" s="29">
        <v>1.0498104681831384</v>
      </c>
      <c r="U21" s="29">
        <v>1.0546184863854606</v>
      </c>
      <c r="V21" s="29">
        <v>1.2530747493325702</v>
      </c>
      <c r="W21" s="29">
        <v>1.2119613407352787</v>
      </c>
      <c r="X21" s="29">
        <v>1.0512223834510053</v>
      </c>
      <c r="Y21" s="29">
        <v>1.0679396192779413</v>
      </c>
      <c r="Z21" s="29">
        <v>1.0510280628665327</v>
      </c>
    </row>
    <row r="22" spans="1:26" x14ac:dyDescent="0.2">
      <c r="A22" s="12" t="s">
        <v>46</v>
      </c>
      <c r="B22" s="5">
        <v>3.9645543039812301</v>
      </c>
      <c r="C22" s="43"/>
      <c r="D22" s="28">
        <v>1.2239749080187641</v>
      </c>
      <c r="E22" s="28">
        <v>2.9018815245876981</v>
      </c>
      <c r="F22" s="28">
        <v>1.3821678698115814</v>
      </c>
      <c r="G22" s="28">
        <v>1.3698481660341799</v>
      </c>
      <c r="H22" s="28">
        <v>0.58136563310739642</v>
      </c>
      <c r="I22" s="28">
        <v>3.3785515009984328</v>
      </c>
      <c r="J22" s="28">
        <v>1.6479119318973474</v>
      </c>
      <c r="K22" s="28">
        <v>1.8814921599992021</v>
      </c>
      <c r="L22" s="28">
        <v>2.261447217709426</v>
      </c>
      <c r="M22" s="28">
        <v>2.3164873500615908</v>
      </c>
      <c r="N22" s="28">
        <v>0.31763593015739322</v>
      </c>
      <c r="O22" s="28">
        <v>3.1787789306750183</v>
      </c>
      <c r="P22" s="28">
        <v>3.5629182977321561</v>
      </c>
      <c r="Q22" s="28">
        <v>1.4139811628024317</v>
      </c>
      <c r="R22" s="28">
        <v>1.6498711866324247</v>
      </c>
      <c r="S22" s="28">
        <v>0</v>
      </c>
      <c r="T22" s="28">
        <v>1.8055563137596062</v>
      </c>
      <c r="U22" s="28">
        <v>2.5318208547689736</v>
      </c>
      <c r="V22" s="28">
        <v>3.9645543039812301</v>
      </c>
      <c r="W22" s="28">
        <v>3.0680951372382088</v>
      </c>
      <c r="X22" s="28">
        <v>1.7274445842501014</v>
      </c>
      <c r="Y22" s="28">
        <v>3.4561569570936106</v>
      </c>
      <c r="Z22" s="28">
        <v>2.0163368021060495</v>
      </c>
    </row>
    <row r="23" spans="1:26" x14ac:dyDescent="0.2">
      <c r="A23" s="12" t="s">
        <v>47</v>
      </c>
      <c r="B23" s="6">
        <v>4.9303673826928121</v>
      </c>
      <c r="C23" s="43"/>
      <c r="D23" s="29">
        <v>6.4875853373379005E-2</v>
      </c>
      <c r="E23" s="29">
        <v>3.7064487904592686E-2</v>
      </c>
      <c r="F23" s="29">
        <v>1.4666521963662388E-2</v>
      </c>
      <c r="G23" s="29">
        <v>7.1253055919564101E-2</v>
      </c>
      <c r="H23" s="29">
        <v>9.8530792096560016E-3</v>
      </c>
      <c r="I23" s="29">
        <v>2.8591218112358624E-2</v>
      </c>
      <c r="J23" s="29">
        <v>3.9252754134726148E-2</v>
      </c>
      <c r="K23" s="29">
        <v>1.5602295742792066E-2</v>
      </c>
      <c r="L23" s="29">
        <v>5.4934872097732179E-3</v>
      </c>
      <c r="M23" s="29">
        <v>1.9200431838203608E-2</v>
      </c>
      <c r="N23" s="29">
        <v>4.1226099824082652E-3</v>
      </c>
      <c r="O23" s="29">
        <v>2.0787842820356922E-2</v>
      </c>
      <c r="P23" s="29">
        <v>3.2669908527194341E-2</v>
      </c>
      <c r="Q23" s="29">
        <v>3.6205178243518737E-2</v>
      </c>
      <c r="R23" s="29">
        <v>1.9501285820150066E-2</v>
      </c>
      <c r="S23" s="29">
        <v>0</v>
      </c>
      <c r="T23" s="29">
        <v>1.7462709029247292E-2</v>
      </c>
      <c r="U23" s="29">
        <v>2.5911448381804286E-2</v>
      </c>
      <c r="V23" s="29">
        <v>4.9303673826928121</v>
      </c>
      <c r="W23" s="29">
        <v>3.2302515368564488E-2</v>
      </c>
      <c r="X23" s="29">
        <v>6.2283832218267554E-3</v>
      </c>
      <c r="Y23" s="29">
        <v>4.5325749814012772E-2</v>
      </c>
      <c r="Z23" s="29">
        <v>5.1579337321650598E-2</v>
      </c>
    </row>
    <row r="24" spans="1:26" x14ac:dyDescent="0.2">
      <c r="A24" s="12" t="s">
        <v>48</v>
      </c>
      <c r="B24" s="5">
        <v>5.328633155454491</v>
      </c>
      <c r="C24" s="43"/>
      <c r="D24" s="28">
        <v>2.1732514637417575</v>
      </c>
      <c r="E24" s="28">
        <v>3.0347927286413956</v>
      </c>
      <c r="F24" s="28">
        <v>1.5860304410531738</v>
      </c>
      <c r="G24" s="28">
        <v>2.3825640788504292</v>
      </c>
      <c r="H24" s="28">
        <v>1.0762629735016493</v>
      </c>
      <c r="I24" s="28">
        <v>2.8079876746362014</v>
      </c>
      <c r="J24" s="28">
        <v>2.3833074394904963</v>
      </c>
      <c r="K24" s="28">
        <v>1.7601829552549897</v>
      </c>
      <c r="L24" s="28">
        <v>0.94907744778109682</v>
      </c>
      <c r="M24" s="28">
        <v>2.0554032861232052</v>
      </c>
      <c r="N24" s="28">
        <v>0.78064270899978094</v>
      </c>
      <c r="O24" s="28">
        <v>2.308501471392574</v>
      </c>
      <c r="P24" s="28">
        <v>3.0645959057764225</v>
      </c>
      <c r="Q24" s="28">
        <v>2.1491253206645853</v>
      </c>
      <c r="R24" s="28">
        <v>1.8815723112266713</v>
      </c>
      <c r="S24" s="28">
        <v>0</v>
      </c>
      <c r="T24" s="28">
        <v>1.8402748513477225</v>
      </c>
      <c r="U24" s="28">
        <v>2.4492760835337424</v>
      </c>
      <c r="V24" s="28">
        <v>5.328633155454491</v>
      </c>
      <c r="W24" s="28">
        <v>2.9034578869043464</v>
      </c>
      <c r="X24" s="28">
        <v>1.0262177842753244</v>
      </c>
      <c r="Y24" s="28">
        <v>3.5612485934112357</v>
      </c>
      <c r="Z24" s="28">
        <v>2.8675464487739033</v>
      </c>
    </row>
    <row r="25" spans="1:26" x14ac:dyDescent="0.2">
      <c r="A25" s="12" t="s">
        <v>49</v>
      </c>
      <c r="B25" s="6">
        <v>5.624205991861742</v>
      </c>
      <c r="C25" s="44"/>
      <c r="D25" s="29">
        <v>4.827020410048414</v>
      </c>
      <c r="E25" s="29">
        <v>4.8021055238688994</v>
      </c>
      <c r="F25" s="29">
        <v>4.7750485773740241</v>
      </c>
      <c r="G25" s="29">
        <v>4.7805110340616199</v>
      </c>
      <c r="H25" s="29">
        <v>4.7767083300792503</v>
      </c>
      <c r="I25" s="29">
        <v>4.7894256425340238</v>
      </c>
      <c r="J25" s="29">
        <v>4.869509700019095</v>
      </c>
      <c r="K25" s="29">
        <v>4.79279860210446</v>
      </c>
      <c r="L25" s="29">
        <v>4.7773065032298341</v>
      </c>
      <c r="M25" s="29">
        <v>4.781925843189442</v>
      </c>
      <c r="N25" s="29">
        <v>4.7623548640312388</v>
      </c>
      <c r="O25" s="29">
        <v>4.777093455667222</v>
      </c>
      <c r="P25" s="29">
        <v>4.8370565066651787</v>
      </c>
      <c r="Q25" s="29">
        <v>4.762332797091382</v>
      </c>
      <c r="R25" s="29">
        <v>4.772973371081739</v>
      </c>
      <c r="S25" s="29">
        <v>4.7575620547352608</v>
      </c>
      <c r="T25" s="29">
        <v>4.777821287434354</v>
      </c>
      <c r="U25" s="29">
        <v>4.8332932756387263</v>
      </c>
      <c r="V25" s="29">
        <v>0</v>
      </c>
      <c r="W25" s="29">
        <v>4.7942618919618569</v>
      </c>
      <c r="X25" s="29">
        <v>5.624205991861742</v>
      </c>
      <c r="Y25" s="29">
        <v>4.8358919808976291</v>
      </c>
      <c r="Z25" s="29">
        <v>4.762332797091382</v>
      </c>
    </row>
    <row r="26" spans="1:26" ht="36.75" customHeight="1" x14ac:dyDescent="0.2">
      <c r="A26" s="13" t="s">
        <v>50</v>
      </c>
      <c r="B26" s="11">
        <f>SUM(B18:B25)</f>
        <v>39.188729897656408</v>
      </c>
      <c r="C26" s="24" t="s">
        <v>51</v>
      </c>
      <c r="D26" s="31">
        <f>SUM(D18:D25)/$B$26*100</f>
        <v>41.933291865354775</v>
      </c>
      <c r="E26" s="31">
        <f t="shared" ref="E26:Z26" si="4">SUM(E18:E25)/$B$26*100</f>
        <v>51.55708927863347</v>
      </c>
      <c r="F26" s="31">
        <f t="shared" si="4"/>
        <v>37.994941812276593</v>
      </c>
      <c r="G26" s="31">
        <f t="shared" si="4"/>
        <v>43.465388854642882</v>
      </c>
      <c r="H26" s="31">
        <f t="shared" si="4"/>
        <v>32.624169095447293</v>
      </c>
      <c r="I26" s="31">
        <f t="shared" si="4"/>
        <v>50.506752315477357</v>
      </c>
      <c r="J26" s="31">
        <f t="shared" si="4"/>
        <v>32.884630059658939</v>
      </c>
      <c r="K26" s="31">
        <f t="shared" si="4"/>
        <v>43.796441023320661</v>
      </c>
      <c r="L26" s="31">
        <f t="shared" si="4"/>
        <v>23.59535243477557</v>
      </c>
      <c r="M26" s="31">
        <f t="shared" si="4"/>
        <v>44.668281938459536</v>
      </c>
      <c r="N26" s="31">
        <f t="shared" si="4"/>
        <v>31.543114281877632</v>
      </c>
      <c r="O26" s="31">
        <f t="shared" si="4"/>
        <v>47.762548770267941</v>
      </c>
      <c r="P26" s="31">
        <f t="shared" si="4"/>
        <v>53.134294601168484</v>
      </c>
      <c r="Q26" s="31">
        <f t="shared" si="4"/>
        <v>56.53408471273891</v>
      </c>
      <c r="R26" s="31">
        <f t="shared" si="4"/>
        <v>42.644913087490046</v>
      </c>
      <c r="S26" s="31">
        <f t="shared" si="4"/>
        <v>27.375749631175555</v>
      </c>
      <c r="T26" s="31">
        <f t="shared" si="4"/>
        <v>43.568347872096687</v>
      </c>
      <c r="U26" s="31">
        <f t="shared" si="4"/>
        <v>47.659747871321208</v>
      </c>
      <c r="V26" s="31">
        <f t="shared" si="4"/>
        <v>60.46713801096513</v>
      </c>
      <c r="W26" s="31">
        <f t="shared" si="4"/>
        <v>52.63949705941657</v>
      </c>
      <c r="X26" s="31">
        <f t="shared" si="4"/>
        <v>28.002365859019594</v>
      </c>
      <c r="Y26" s="31">
        <f t="shared" si="4"/>
        <v>52.697773462062671</v>
      </c>
      <c r="Z26" s="31">
        <f t="shared" si="4"/>
        <v>59.289600448102519</v>
      </c>
    </row>
    <row r="27" spans="1:26" ht="36.75" customHeight="1" x14ac:dyDescent="0.2">
      <c r="A27" s="13"/>
      <c r="B27" s="11"/>
      <c r="C27" s="25" t="s">
        <v>62</v>
      </c>
      <c r="D27" s="32">
        <f>RANK(D26,$D$26:$Z$26)</f>
        <v>16</v>
      </c>
      <c r="E27" s="32">
        <f t="shared" ref="E27:Z27" si="5">RANK(E26,$D$26:$Z$26)</f>
        <v>7</v>
      </c>
      <c r="F27" s="32">
        <f t="shared" si="5"/>
        <v>17</v>
      </c>
      <c r="G27" s="32">
        <f t="shared" si="5"/>
        <v>14</v>
      </c>
      <c r="H27" s="32">
        <f t="shared" si="5"/>
        <v>19</v>
      </c>
      <c r="I27" s="32">
        <f t="shared" si="5"/>
        <v>8</v>
      </c>
      <c r="J27" s="32">
        <f t="shared" si="5"/>
        <v>18</v>
      </c>
      <c r="K27" s="32">
        <f t="shared" si="5"/>
        <v>12</v>
      </c>
      <c r="L27" s="32">
        <f t="shared" si="5"/>
        <v>23</v>
      </c>
      <c r="M27" s="32">
        <f t="shared" si="5"/>
        <v>11</v>
      </c>
      <c r="N27" s="32">
        <f t="shared" si="5"/>
        <v>20</v>
      </c>
      <c r="O27" s="32">
        <f t="shared" si="5"/>
        <v>9</v>
      </c>
      <c r="P27" s="32">
        <f t="shared" si="5"/>
        <v>4</v>
      </c>
      <c r="Q27" s="32">
        <f t="shared" si="5"/>
        <v>3</v>
      </c>
      <c r="R27" s="32">
        <f t="shared" si="5"/>
        <v>15</v>
      </c>
      <c r="S27" s="32">
        <f t="shared" si="5"/>
        <v>22</v>
      </c>
      <c r="T27" s="32">
        <f t="shared" si="5"/>
        <v>13</v>
      </c>
      <c r="U27" s="32">
        <f t="shared" si="5"/>
        <v>10</v>
      </c>
      <c r="V27" s="32">
        <f t="shared" si="5"/>
        <v>1</v>
      </c>
      <c r="W27" s="32">
        <f t="shared" si="5"/>
        <v>6</v>
      </c>
      <c r="X27" s="32">
        <f t="shared" si="5"/>
        <v>21</v>
      </c>
      <c r="Y27" s="32">
        <f t="shared" si="5"/>
        <v>5</v>
      </c>
      <c r="Z27" s="32">
        <f t="shared" si="5"/>
        <v>2</v>
      </c>
    </row>
    <row r="28" spans="1:26" x14ac:dyDescent="0.2">
      <c r="A28" s="14" t="s">
        <v>52</v>
      </c>
      <c r="B28" s="5">
        <v>4.9071072433608744</v>
      </c>
      <c r="C28" s="45" t="s">
        <v>28</v>
      </c>
      <c r="D28" s="28">
        <v>4.9030323735287507</v>
      </c>
      <c r="E28" s="28">
        <v>4.9031075582420804</v>
      </c>
      <c r="F28" s="28">
        <v>4.9028789997542432</v>
      </c>
      <c r="G28" s="28">
        <v>4.9029898144513195</v>
      </c>
      <c r="H28" s="28">
        <v>4.9040645831810492</v>
      </c>
      <c r="I28" s="28">
        <v>4.9028835733405431</v>
      </c>
      <c r="J28" s="28">
        <v>4.9071072433608744</v>
      </c>
      <c r="K28" s="28">
        <v>4.9027744224794878</v>
      </c>
      <c r="L28" s="28">
        <v>4.9071072433608744</v>
      </c>
      <c r="M28" s="28">
        <v>4.9029608934653863</v>
      </c>
      <c r="N28" s="28">
        <v>0</v>
      </c>
      <c r="O28" s="28">
        <v>4.903238085781906</v>
      </c>
      <c r="P28" s="28">
        <v>4.9029322479800923</v>
      </c>
      <c r="Q28" s="28">
        <v>4.9030873837208224</v>
      </c>
      <c r="R28" s="28">
        <v>4.9032992623115517</v>
      </c>
      <c r="S28" s="28">
        <v>4.9034257642622237</v>
      </c>
      <c r="T28" s="28">
        <v>4.903261957875733</v>
      </c>
      <c r="U28" s="28">
        <v>4.9027879580392693</v>
      </c>
      <c r="V28" s="28">
        <v>4.9029303379168354</v>
      </c>
      <c r="W28" s="28">
        <v>4.9029596873862697</v>
      </c>
      <c r="X28" s="28">
        <v>4.9027773346187038</v>
      </c>
      <c r="Y28" s="28">
        <v>4.9031600873760306</v>
      </c>
      <c r="Z28" s="28">
        <v>4.9030111018138092</v>
      </c>
    </row>
    <row r="29" spans="1:26" x14ac:dyDescent="0.2">
      <c r="A29" s="14" t="s">
        <v>53</v>
      </c>
      <c r="B29" s="6">
        <v>9.9418986918740657</v>
      </c>
      <c r="C29" s="46"/>
      <c r="D29" s="29">
        <v>6.8645801923700835</v>
      </c>
      <c r="E29" s="29">
        <v>7.046098865715706</v>
      </c>
      <c r="F29" s="29">
        <v>7.1531303254845371</v>
      </c>
      <c r="G29" s="29">
        <v>6.9336445571512257</v>
      </c>
      <c r="H29" s="29">
        <v>8.166311743792587</v>
      </c>
      <c r="I29" s="29">
        <v>7.0961126416201781</v>
      </c>
      <c r="J29" s="29">
        <v>8.4709070834918183</v>
      </c>
      <c r="K29" s="29">
        <v>5.2885542947192539</v>
      </c>
      <c r="L29" s="29">
        <v>9.9418986918740657</v>
      </c>
      <c r="M29" s="29">
        <v>6.8805633676100157</v>
      </c>
      <c r="N29" s="29">
        <v>6.8805633676100157</v>
      </c>
      <c r="O29" s="29">
        <v>7.6005924003077885</v>
      </c>
      <c r="P29" s="29">
        <v>6.8886647937350611</v>
      </c>
      <c r="Q29" s="29">
        <v>6.8970289347085503</v>
      </c>
      <c r="R29" s="29">
        <v>7.3114059874386648</v>
      </c>
      <c r="S29" s="29">
        <v>0</v>
      </c>
      <c r="T29" s="29">
        <v>8.0009734288412382</v>
      </c>
      <c r="U29" s="29">
        <v>6.5969074525160991</v>
      </c>
      <c r="V29" s="29">
        <v>6.471234019864168</v>
      </c>
      <c r="W29" s="29">
        <v>6.8805633676100157</v>
      </c>
      <c r="X29" s="29">
        <v>6.8805633676100157</v>
      </c>
      <c r="Y29" s="29">
        <v>7.3998266965094111</v>
      </c>
      <c r="Z29" s="29">
        <v>7.1767064149901394</v>
      </c>
    </row>
    <row r="30" spans="1:26" x14ac:dyDescent="0.2">
      <c r="A30" s="14" t="s">
        <v>54</v>
      </c>
      <c r="B30" s="5">
        <v>4.9057621811860175</v>
      </c>
      <c r="C30" s="46"/>
      <c r="D30" s="28">
        <v>1.8527971923478492E-3</v>
      </c>
      <c r="E30" s="28">
        <v>1.9353105748854127E-3</v>
      </c>
      <c r="F30" s="28">
        <v>1.9082872950098306E-3</v>
      </c>
      <c r="G30" s="28">
        <v>1.9384294893149967E-3</v>
      </c>
      <c r="H30" s="28">
        <v>2.1258336542168688E-3</v>
      </c>
      <c r="I30" s="28">
        <v>1.8578631076567875E-3</v>
      </c>
      <c r="J30" s="28">
        <v>2.1581632235166681E-3</v>
      </c>
      <c r="K30" s="28">
        <v>1.949684045100375E-3</v>
      </c>
      <c r="L30" s="28">
        <v>2.6328973148784796E-3</v>
      </c>
      <c r="M30" s="28">
        <v>1.8395451584845846E-3</v>
      </c>
      <c r="N30" s="28">
        <v>4.9057621811860175</v>
      </c>
      <c r="O30" s="28">
        <v>2.0180361608835851E-3</v>
      </c>
      <c r="P30" s="28">
        <v>1.8870358045056379E-3</v>
      </c>
      <c r="Q30" s="28">
        <v>1.919440113036075E-3</v>
      </c>
      <c r="R30" s="28">
        <v>2.0343803862561405E-3</v>
      </c>
      <c r="S30" s="28">
        <v>0</v>
      </c>
      <c r="T30" s="28">
        <v>1.9800783102651431E-3</v>
      </c>
      <c r="U30" s="28">
        <v>1.7900866342945021E-3</v>
      </c>
      <c r="V30" s="28">
        <v>1.8205575900068771E-3</v>
      </c>
      <c r="W30" s="28">
        <v>1.9815144635239312E-3</v>
      </c>
      <c r="X30" s="28">
        <v>5.0796903506948599E-3</v>
      </c>
      <c r="Y30" s="28">
        <v>1.9709863080694112E-3</v>
      </c>
      <c r="Z30" s="28">
        <v>1.9293153513651184E-3</v>
      </c>
    </row>
    <row r="31" spans="1:26" x14ac:dyDescent="0.2">
      <c r="A31" s="14" t="s">
        <v>55</v>
      </c>
      <c r="B31" s="6">
        <v>4.9417670153893489</v>
      </c>
      <c r="C31" s="46"/>
      <c r="D31" s="29">
        <v>4.9000221660711967</v>
      </c>
      <c r="E31" s="29">
        <v>4.9010641293925774</v>
      </c>
      <c r="F31" s="29">
        <v>4.9001681008424365</v>
      </c>
      <c r="G31" s="29">
        <v>4.901103829445927</v>
      </c>
      <c r="H31" s="29">
        <v>4.9034836407187292</v>
      </c>
      <c r="I31" s="29">
        <v>4.9001001636913903</v>
      </c>
      <c r="J31" s="29">
        <v>4.8954523009138633</v>
      </c>
      <c r="K31" s="29">
        <v>4.9012472502719842</v>
      </c>
      <c r="L31" s="29">
        <v>4.9099515236946676</v>
      </c>
      <c r="M31" s="29">
        <v>4.9014410332956269</v>
      </c>
      <c r="N31" s="29">
        <v>0</v>
      </c>
      <c r="O31" s="29">
        <v>4.9021498077900381</v>
      </c>
      <c r="P31" s="29">
        <v>4.9004344864890932</v>
      </c>
      <c r="Q31" s="29">
        <v>4.9009920380876597</v>
      </c>
      <c r="R31" s="29">
        <v>4.9022328105981945</v>
      </c>
      <c r="S31" s="29">
        <v>4.8764078863909068</v>
      </c>
      <c r="T31" s="29">
        <v>4.9021147784096453</v>
      </c>
      <c r="U31" s="29">
        <v>4.8992150420868334</v>
      </c>
      <c r="V31" s="29">
        <v>4.8987015554589819</v>
      </c>
      <c r="W31" s="29">
        <v>4.9015997678796666</v>
      </c>
      <c r="X31" s="29">
        <v>4.9417670153893489</v>
      </c>
      <c r="Y31" s="29">
        <v>4.901525595182191</v>
      </c>
      <c r="Z31" s="29">
        <v>4.9009337228668102</v>
      </c>
    </row>
    <row r="32" spans="1:26" x14ac:dyDescent="0.2">
      <c r="A32" s="14" t="s">
        <v>56</v>
      </c>
      <c r="B32" s="5">
        <v>4.9480632072753741</v>
      </c>
      <c r="C32" s="46"/>
      <c r="D32" s="28">
        <v>4.8015349673713542E-2</v>
      </c>
      <c r="E32" s="28">
        <v>5.2195314476673221E-2</v>
      </c>
      <c r="F32" s="28">
        <v>4.5214645404534265E-2</v>
      </c>
      <c r="G32" s="28">
        <v>4.8032649778698422E-2</v>
      </c>
      <c r="H32" s="28">
        <v>5.1878439042126662E-2</v>
      </c>
      <c r="I32" s="28">
        <v>4.6169802844474417E-2</v>
      </c>
      <c r="J32" s="28">
        <v>0.10436487344380257</v>
      </c>
      <c r="K32" s="28">
        <v>5.1112098106809112E-2</v>
      </c>
      <c r="L32" s="28">
        <v>6.5260139619026769E-2</v>
      </c>
      <c r="M32" s="28">
        <v>4.9210843566683787E-2</v>
      </c>
      <c r="N32" s="28">
        <v>2.9759878322596134E-2</v>
      </c>
      <c r="O32" s="28">
        <v>5.4263493359481524E-2</v>
      </c>
      <c r="P32" s="28">
        <v>5.2741572168344131E-2</v>
      </c>
      <c r="Q32" s="28">
        <v>4.4349163331022401E-2</v>
      </c>
      <c r="R32" s="28">
        <v>5.1504603672551136E-2</v>
      </c>
      <c r="S32" s="28">
        <v>0</v>
      </c>
      <c r="T32" s="28">
        <v>4.9600475514783776E-2</v>
      </c>
      <c r="U32" s="28">
        <v>4.0642496531082484E-2</v>
      </c>
      <c r="V32" s="28">
        <v>0.62308689882607216</v>
      </c>
      <c r="W32" s="28">
        <v>5.2955718394178203E-2</v>
      </c>
      <c r="X32" s="28">
        <v>4.9480632072753741</v>
      </c>
      <c r="Y32" s="28">
        <v>6.3440969394346736E-2</v>
      </c>
      <c r="Z32" s="28">
        <v>4.4349163331022401E-2</v>
      </c>
    </row>
    <row r="33" spans="1:26" x14ac:dyDescent="0.2">
      <c r="A33" s="14" t="s">
        <v>57</v>
      </c>
      <c r="B33" s="6">
        <v>12.7784295548392</v>
      </c>
      <c r="C33" s="47"/>
      <c r="D33" s="29">
        <v>10.124655152941882</v>
      </c>
      <c r="E33" s="29">
        <v>10.856216722497724</v>
      </c>
      <c r="F33" s="29">
        <v>10.089898470716825</v>
      </c>
      <c r="G33" s="29">
        <v>10.61620102990649</v>
      </c>
      <c r="H33" s="29">
        <v>10.277931615850104</v>
      </c>
      <c r="I33" s="29">
        <v>10.239245688220784</v>
      </c>
      <c r="J33" s="29">
        <v>8.1710066392000655</v>
      </c>
      <c r="K33" s="29">
        <v>10.402075540889244</v>
      </c>
      <c r="L33" s="29">
        <v>10.441514298646595</v>
      </c>
      <c r="M33" s="29">
        <v>10.599782058493533</v>
      </c>
      <c r="N33" s="29">
        <v>7.7701547371805031</v>
      </c>
      <c r="O33" s="29">
        <v>11.01770900701926</v>
      </c>
      <c r="P33" s="29">
        <v>10.479813385513351</v>
      </c>
      <c r="Q33" s="29">
        <v>10.480339334111767</v>
      </c>
      <c r="R33" s="29">
        <v>10.749030646709462</v>
      </c>
      <c r="S33" s="29">
        <v>0</v>
      </c>
      <c r="T33" s="29">
        <v>10.685942164127159</v>
      </c>
      <c r="U33" s="29">
        <v>9.7923095766013795</v>
      </c>
      <c r="V33" s="29">
        <v>8.8615659170003003</v>
      </c>
      <c r="W33" s="29">
        <v>11.111353608087015</v>
      </c>
      <c r="X33" s="29">
        <v>12.778429554839207</v>
      </c>
      <c r="Y33" s="29">
        <v>11.410103822691978</v>
      </c>
      <c r="Z33" s="29">
        <v>10.716807458138337</v>
      </c>
    </row>
    <row r="34" spans="1:26" ht="47.25" customHeight="1" x14ac:dyDescent="0.2">
      <c r="A34" s="15" t="s">
        <v>58</v>
      </c>
      <c r="B34" s="16">
        <f>SUM(B28:B33)</f>
        <v>42.423027893924882</v>
      </c>
      <c r="C34" s="26" t="s">
        <v>59</v>
      </c>
      <c r="D34" s="33">
        <f>SUM(D28:D33)/$B$34*100</f>
        <v>63.272612456834707</v>
      </c>
      <c r="E34" s="33">
        <f t="shared" ref="E34:Z34" si="6">SUM(E28:E33)/$B$34*100</f>
        <v>65.437615557080647</v>
      </c>
      <c r="F34" s="33">
        <f t="shared" si="6"/>
        <v>63.86436842094767</v>
      </c>
      <c r="G34" s="33">
        <f t="shared" si="6"/>
        <v>64.596780736028762</v>
      </c>
      <c r="H34" s="33">
        <f t="shared" si="6"/>
        <v>66.722714670473337</v>
      </c>
      <c r="I34" s="33">
        <f t="shared" si="6"/>
        <v>64.083991837645812</v>
      </c>
      <c r="J34" s="33">
        <f t="shared" si="6"/>
        <v>62.58628302068022</v>
      </c>
      <c r="K34" s="33">
        <f t="shared" si="6"/>
        <v>60.221333928336584</v>
      </c>
      <c r="L34" s="33">
        <f t="shared" si="6"/>
        <v>71.348902464467031</v>
      </c>
      <c r="M34" s="33">
        <f t="shared" si="6"/>
        <v>64.43622508497161</v>
      </c>
      <c r="N34" s="33">
        <f t="shared" si="6"/>
        <v>46.168887834392287</v>
      </c>
      <c r="O34" s="33">
        <f t="shared" si="6"/>
        <v>67.133281720557676</v>
      </c>
      <c r="P34" s="33">
        <f t="shared" si="6"/>
        <v>64.178524903427203</v>
      </c>
      <c r="Q34" s="33">
        <f t="shared" si="6"/>
        <v>64.181454379337112</v>
      </c>
      <c r="R34" s="33">
        <f t="shared" si="6"/>
        <v>65.812152213479422</v>
      </c>
      <c r="S34" s="33">
        <f t="shared" si="6"/>
        <v>23.053125003492823</v>
      </c>
      <c r="T34" s="33">
        <f t="shared" si="6"/>
        <v>67.283912299825261</v>
      </c>
      <c r="U34" s="33">
        <f t="shared" si="6"/>
        <v>61.838237190433318</v>
      </c>
      <c r="V34" s="33">
        <f t="shared" si="6"/>
        <v>60.720180914632891</v>
      </c>
      <c r="W34" s="33">
        <f t="shared" si="6"/>
        <v>65.651640268254127</v>
      </c>
      <c r="X34" s="33">
        <f t="shared" si="6"/>
        <v>81.22164277438965</v>
      </c>
      <c r="Y34" s="33">
        <f t="shared" si="6"/>
        <v>67.604858920428683</v>
      </c>
      <c r="Z34" s="33">
        <f t="shared" si="6"/>
        <v>65.397824138961283</v>
      </c>
    </row>
    <row r="35" spans="1:26" ht="47.25" customHeight="1" x14ac:dyDescent="0.2">
      <c r="A35" s="17"/>
      <c r="B35" s="18"/>
      <c r="C35" s="27" t="s">
        <v>63</v>
      </c>
      <c r="D35" s="34">
        <f>RANK(D34,$D$34:$Z$34)</f>
        <v>17</v>
      </c>
      <c r="E35" s="34">
        <f t="shared" ref="E35:Z35" si="7">RANK(E34,$D$34:$Z$34)</f>
        <v>9</v>
      </c>
      <c r="F35" s="34">
        <f t="shared" si="7"/>
        <v>16</v>
      </c>
      <c r="G35" s="34">
        <f t="shared" si="7"/>
        <v>11</v>
      </c>
      <c r="H35" s="34">
        <f t="shared" si="7"/>
        <v>6</v>
      </c>
      <c r="I35" s="34">
        <f t="shared" si="7"/>
        <v>15</v>
      </c>
      <c r="J35" s="34">
        <f t="shared" si="7"/>
        <v>18</v>
      </c>
      <c r="K35" s="34">
        <f t="shared" si="7"/>
        <v>21</v>
      </c>
      <c r="L35" s="34">
        <f t="shared" si="7"/>
        <v>2</v>
      </c>
      <c r="M35" s="34">
        <f t="shared" si="7"/>
        <v>12</v>
      </c>
      <c r="N35" s="34">
        <f t="shared" si="7"/>
        <v>22</v>
      </c>
      <c r="O35" s="34">
        <f t="shared" si="7"/>
        <v>5</v>
      </c>
      <c r="P35" s="34">
        <f t="shared" si="7"/>
        <v>14</v>
      </c>
      <c r="Q35" s="34">
        <f t="shared" si="7"/>
        <v>13</v>
      </c>
      <c r="R35" s="34">
        <f t="shared" si="7"/>
        <v>7</v>
      </c>
      <c r="S35" s="34">
        <f t="shared" si="7"/>
        <v>23</v>
      </c>
      <c r="T35" s="34">
        <f t="shared" si="7"/>
        <v>4</v>
      </c>
      <c r="U35" s="34">
        <f t="shared" si="7"/>
        <v>19</v>
      </c>
      <c r="V35" s="34">
        <f t="shared" si="7"/>
        <v>20</v>
      </c>
      <c r="W35" s="34">
        <f t="shared" si="7"/>
        <v>8</v>
      </c>
      <c r="X35" s="34">
        <f t="shared" si="7"/>
        <v>1</v>
      </c>
      <c r="Y35" s="34">
        <f t="shared" si="7"/>
        <v>3</v>
      </c>
      <c r="Z35" s="34">
        <f t="shared" si="7"/>
        <v>10</v>
      </c>
    </row>
  </sheetData>
  <mergeCells count="5">
    <mergeCell ref="A1:Z1"/>
    <mergeCell ref="C4:C6"/>
    <mergeCell ref="C9:C15"/>
    <mergeCell ref="C18:C25"/>
    <mergeCell ref="C28:C33"/>
  </mergeCells>
  <conditionalFormatting sqref="D16:Z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{DBB3F0B6-0C61-4022-BA21-98C110B72ABC}</x14:id>
        </ext>
      </extLst>
    </cfRule>
  </conditionalFormatting>
  <conditionalFormatting sqref="D26:Z2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{F0A25967-4AEF-47AE-B0D3-B49A6BB49393}</x14:id>
        </ext>
      </extLst>
    </cfRule>
  </conditionalFormatting>
  <conditionalFormatting sqref="D34:Z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{F667F224-5FD6-487B-BD1A-5405D5726219}</x14:id>
        </ext>
      </extLst>
    </cfRule>
  </conditionalFormatting>
  <conditionalFormatting sqref="D7:Z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{6400C986-2450-4F8B-87AA-BC21F7B67C54}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3F0B6-0C61-4022-BA21-98C110B72A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D16:Z17</xm:sqref>
        </x14:conditionalFormatting>
        <x14:conditionalFormatting xmlns:xm="http://schemas.microsoft.com/office/excel/2006/main">
          <x14:cfRule type="dataBar" id="{F0A25967-4AEF-47AE-B0D3-B49A6BB493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D26:Z27</xm:sqref>
        </x14:conditionalFormatting>
        <x14:conditionalFormatting xmlns:xm="http://schemas.microsoft.com/office/excel/2006/main">
          <x14:cfRule type="dataBar" id="{F667F224-5FD6-487B-BD1A-5405D572621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D34:Z35</xm:sqref>
        </x14:conditionalFormatting>
        <x14:conditionalFormatting xmlns:xm="http://schemas.microsoft.com/office/excel/2006/main">
          <x14:cfRule type="dataBar" id="{6400C986-2450-4F8B-87AA-BC21F7B67C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D7:Z8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Categorized_Bulut_Indexes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2018-06-28T09:17:54Z</dcterms:modified>
</cp:coreProperties>
</file>